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20" windowHeight="92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'Sheet1'!$A$1:$M$55</definedName>
  </definedNames>
  <calcPr fullCalcOnLoad="1"/>
</workbook>
</file>

<file path=xl/sharedStrings.xml><?xml version="1.0" encoding="utf-8"?>
<sst xmlns="http://schemas.openxmlformats.org/spreadsheetml/2006/main" count="68" uniqueCount="60">
  <si>
    <t>旅客吞吐量（人）</t>
  </si>
  <si>
    <t>货邮吞吐量（吨）</t>
  </si>
  <si>
    <t>起降架次（次）</t>
  </si>
  <si>
    <t>机场</t>
  </si>
  <si>
    <t>名次</t>
  </si>
  <si>
    <t>本期完成</t>
  </si>
  <si>
    <t>上年同期</t>
  </si>
  <si>
    <t>青岛/流亭</t>
  </si>
  <si>
    <t>烟台/莱山</t>
  </si>
  <si>
    <t>威海/大水泊</t>
  </si>
  <si>
    <t>临沂/沐埠岭</t>
  </si>
  <si>
    <t>潍坊</t>
  </si>
  <si>
    <t>济宁/曲阜</t>
  </si>
  <si>
    <t>东营</t>
  </si>
  <si>
    <t>南昌/昌北</t>
  </si>
  <si>
    <t>赣州/黄金</t>
  </si>
  <si>
    <t>井冈山</t>
  </si>
  <si>
    <t>景德镇/罗家</t>
  </si>
  <si>
    <t>宜春/明月山</t>
  </si>
  <si>
    <t>九江/庐山</t>
  </si>
  <si>
    <t>厦门/高崎</t>
  </si>
  <si>
    <t>福州/长乐</t>
  </si>
  <si>
    <t>泉州/晋江</t>
  </si>
  <si>
    <t>武夷山</t>
  </si>
  <si>
    <t>连城/冠豸山</t>
  </si>
  <si>
    <t>南京/禄口</t>
  </si>
  <si>
    <t>无锡/硕放</t>
  </si>
  <si>
    <t>常州/奔牛</t>
  </si>
  <si>
    <t>徐州/观音</t>
  </si>
  <si>
    <t>南通/兴东</t>
  </si>
  <si>
    <t>盐城/南洋</t>
  </si>
  <si>
    <t>连云港/白塔埠</t>
  </si>
  <si>
    <t>淮安/涟水</t>
  </si>
  <si>
    <t>扬州泰州机场</t>
  </si>
  <si>
    <t>合肥/新桥</t>
  </si>
  <si>
    <t>黄山/屯溪</t>
  </si>
  <si>
    <t>阜阳</t>
  </si>
  <si>
    <t>池州/九华山</t>
  </si>
  <si>
    <t>安庆</t>
  </si>
  <si>
    <t>上海/虹桥</t>
  </si>
  <si>
    <t>上海/浦东</t>
  </si>
  <si>
    <t>同比增长%</t>
  </si>
  <si>
    <t>华东合计</t>
  </si>
  <si>
    <t>上海合计</t>
  </si>
  <si>
    <t>浙江合计</t>
  </si>
  <si>
    <t>杭州/萧山</t>
  </si>
  <si>
    <t>温州/永强</t>
  </si>
  <si>
    <t>宁波/栎社</t>
  </si>
  <si>
    <t>义乌</t>
  </si>
  <si>
    <t>舟山/普陀山</t>
  </si>
  <si>
    <t>山东合计</t>
  </si>
  <si>
    <t>福建合计</t>
  </si>
  <si>
    <t>江苏合计</t>
  </si>
  <si>
    <t>江西合计</t>
  </si>
  <si>
    <t>安徽合计</t>
  </si>
  <si>
    <t>台州/路桥</t>
  </si>
  <si>
    <t>衢州</t>
  </si>
  <si>
    <t>济南/遥墙</t>
  </si>
  <si>
    <t>日照</t>
  </si>
  <si>
    <t>华东民航机场1月份业务量（分省排序）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</si>
</sst>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_);[Red]\(0.0\)"/>
    <numFmt numFmtId="179" formatCode="0_ "/>
  </numFmts>
  <fonts count="58">
    <font>
      <sz val="12"/>
      <name val="宋体"/>
      <family val="0"/>
    </font>
    <font>
      <sz val="10"/>
      <color indexed="63"/>
      <name val="Tahoma"/>
      <family val="2"/>
    </font>
    <font>
      <sz val="9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0"/>
      <color indexed="63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63"/>
      <name val="Times New Roman"/>
      <family val="1"/>
    </font>
    <font>
      <b/>
      <sz val="10"/>
      <name val="Times New Roman"/>
      <family val="1"/>
    </font>
    <font>
      <b/>
      <sz val="10"/>
      <color indexed="63"/>
      <name val="Times New Roman"/>
      <family val="1"/>
    </font>
    <font>
      <sz val="10"/>
      <name val="Times New Roman"/>
      <family val="1"/>
    </font>
    <font>
      <b/>
      <sz val="16"/>
      <color indexed="63"/>
      <name val="Arial Unicode MS"/>
      <family val="2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0"/>
      <name val="宋体"/>
      <family val="0"/>
    </font>
    <font>
      <sz val="10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0"/>
      <name val="Calibri"/>
      <family val="0"/>
    </font>
    <font>
      <sz val="10"/>
      <color indexed="63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10" xfId="0" applyFont="1" applyBorder="1" applyAlignment="1">
      <alignment horizontal="center" vertical="top" wrapText="1"/>
    </xf>
    <xf numFmtId="0" fontId="10" fillId="0" borderId="10" xfId="0" applyNumberFormat="1" applyFont="1" applyFill="1" applyBorder="1" applyAlignment="1">
      <alignment horizontal="right" vertical="center" wrapText="1"/>
    </xf>
    <xf numFmtId="0" fontId="55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right" vertical="center" wrapText="1"/>
    </xf>
    <xf numFmtId="0" fontId="13" fillId="0" borderId="10" xfId="0" applyFont="1" applyBorder="1" applyAlignment="1">
      <alignment horizontal="right" vertical="center" wrapText="1"/>
    </xf>
    <xf numFmtId="0" fontId="10" fillId="0" borderId="11" xfId="0" applyNumberFormat="1" applyFont="1" applyFill="1" applyBorder="1" applyAlignment="1">
      <alignment horizontal="right" vertical="center" wrapText="1"/>
    </xf>
    <xf numFmtId="0" fontId="10" fillId="0" borderId="10" xfId="0" applyNumberFormat="1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 wrapText="1"/>
    </xf>
    <xf numFmtId="177" fontId="12" fillId="0" borderId="10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vertical="center" wrapText="1"/>
    </xf>
    <xf numFmtId="178" fontId="12" fillId="0" borderId="10" xfId="0" applyNumberFormat="1" applyFont="1" applyBorder="1" applyAlignment="1">
      <alignment horizontal="right" vertical="center" wrapText="1"/>
    </xf>
    <xf numFmtId="177" fontId="10" fillId="0" borderId="10" xfId="0" applyNumberFormat="1" applyFont="1" applyBorder="1" applyAlignment="1">
      <alignment horizontal="right" vertical="center" wrapText="1"/>
    </xf>
    <xf numFmtId="177" fontId="13" fillId="0" borderId="10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178" fontId="10" fillId="0" borderId="10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horizontal="right" vertical="center" wrapText="1"/>
    </xf>
    <xf numFmtId="177" fontId="11" fillId="0" borderId="10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vertical="center" wrapText="1"/>
    </xf>
    <xf numFmtId="178" fontId="1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179" fontId="12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vertical="center"/>
    </xf>
    <xf numFmtId="0" fontId="1" fillId="0" borderId="10" xfId="0" applyFont="1" applyBorder="1" applyAlignment="1">
      <alignment horizontal="right" vertical="center" wrapText="1"/>
    </xf>
    <xf numFmtId="0" fontId="5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vertical="center"/>
    </xf>
    <xf numFmtId="0" fontId="7" fillId="0" borderId="10" xfId="0" applyFont="1" applyBorder="1" applyAlignment="1">
      <alignment horizontal="right" vertical="center" wrapText="1"/>
    </xf>
    <xf numFmtId="0" fontId="56" fillId="0" borderId="10" xfId="0" applyFont="1" applyFill="1" applyBorder="1" applyAlignment="1">
      <alignment vertical="center"/>
    </xf>
    <xf numFmtId="0" fontId="57" fillId="0" borderId="10" xfId="0" applyFont="1" applyFill="1" applyBorder="1" applyAlignment="1">
      <alignment vertical="center"/>
    </xf>
    <xf numFmtId="0" fontId="57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horizontal="right" vertical="center" wrapText="1"/>
    </xf>
    <xf numFmtId="177" fontId="13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right" vertical="center" wrapText="1"/>
    </xf>
    <xf numFmtId="178" fontId="10" fillId="0" borderId="10" xfId="0" applyNumberFormat="1" applyFont="1" applyFill="1" applyBorder="1" applyAlignment="1">
      <alignment horizontal="right" vertical="center" wrapText="1"/>
    </xf>
    <xf numFmtId="177" fontId="10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9" fillId="0" borderId="10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0" fontId="10" fillId="0" borderId="0" xfId="0" applyNumberFormat="1" applyFont="1" applyFill="1" applyBorder="1" applyAlignment="1">
      <alignment horizontal="right" vertical="center" wrapText="1"/>
    </xf>
    <xf numFmtId="0" fontId="10" fillId="0" borderId="12" xfId="0" applyNumberFormat="1" applyFont="1" applyFill="1" applyBorder="1" applyAlignment="1">
      <alignment horizontal="right" vertical="center" wrapText="1"/>
    </xf>
    <xf numFmtId="178" fontId="10" fillId="0" borderId="12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SheetLayoutView="100" zoomScalePageLayoutView="0" workbookViewId="0" topLeftCell="A43">
      <pane xSplit="1" topLeftCell="B1" activePane="topRight" state="frozen"/>
      <selection pane="topLeft" activeCell="A1" sqref="A1"/>
      <selection pane="topRight" activeCell="G49" sqref="G49"/>
    </sheetView>
  </sheetViews>
  <sheetFormatPr defaultColWidth="9.00390625" defaultRowHeight="14.25"/>
  <cols>
    <col min="1" max="1" width="9.00390625" style="0" customWidth="1"/>
    <col min="2" max="2" width="3.125" style="0" customWidth="1"/>
    <col min="3" max="3" width="8.375" style="0" customWidth="1"/>
    <col min="4" max="4" width="10.625" style="0" customWidth="1"/>
    <col min="5" max="5" width="7.25390625" style="0" customWidth="1"/>
    <col min="6" max="6" width="3.75390625" style="0" customWidth="1"/>
    <col min="7" max="7" width="8.375" style="0" customWidth="1"/>
    <col min="8" max="8" width="10.625" style="0" customWidth="1"/>
    <col min="9" max="9" width="7.875" style="0" customWidth="1"/>
    <col min="10" max="10" width="3.125" style="0" customWidth="1"/>
    <col min="11" max="11" width="8.375" style="0" customWidth="1"/>
    <col min="12" max="12" width="9.00390625" style="0" customWidth="1"/>
    <col min="13" max="13" width="7.375" style="0" customWidth="1"/>
  </cols>
  <sheetData>
    <row r="1" spans="1:13" ht="21.75" customHeight="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22.5" customHeight="1">
      <c r="A2" s="4"/>
      <c r="B2" s="57" t="s">
        <v>0</v>
      </c>
      <c r="C2" s="57"/>
      <c r="D2" s="57"/>
      <c r="E2" s="57"/>
      <c r="F2" s="57" t="s">
        <v>1</v>
      </c>
      <c r="G2" s="57"/>
      <c r="H2" s="57"/>
      <c r="I2" s="57"/>
      <c r="J2" s="57" t="s">
        <v>2</v>
      </c>
      <c r="K2" s="57"/>
      <c r="L2" s="57"/>
      <c r="M2" s="57"/>
    </row>
    <row r="3" spans="1:13" ht="25.5" customHeight="1">
      <c r="A3" s="54" t="s">
        <v>3</v>
      </c>
      <c r="B3" s="51" t="s">
        <v>4</v>
      </c>
      <c r="C3" s="51" t="s">
        <v>5</v>
      </c>
      <c r="D3" s="51" t="s">
        <v>6</v>
      </c>
      <c r="E3" s="52" t="s">
        <v>41</v>
      </c>
      <c r="F3" s="54" t="s">
        <v>4</v>
      </c>
      <c r="G3" s="51" t="s">
        <v>5</v>
      </c>
      <c r="H3" s="51" t="s">
        <v>6</v>
      </c>
      <c r="I3" s="52" t="s">
        <v>41</v>
      </c>
      <c r="J3" s="51" t="s">
        <v>4</v>
      </c>
      <c r="K3" s="54" t="s">
        <v>5</v>
      </c>
      <c r="L3" s="54" t="s">
        <v>6</v>
      </c>
      <c r="M3" s="52" t="s">
        <v>41</v>
      </c>
    </row>
    <row r="4" spans="1:13" ht="30" customHeight="1">
      <c r="A4" s="55"/>
      <c r="B4" s="51"/>
      <c r="C4" s="51"/>
      <c r="D4" s="51"/>
      <c r="E4" s="52"/>
      <c r="F4" s="55"/>
      <c r="G4" s="51"/>
      <c r="H4" s="51"/>
      <c r="I4" s="52"/>
      <c r="J4" s="51"/>
      <c r="K4" s="55"/>
      <c r="L4" s="55"/>
      <c r="M4" s="52"/>
    </row>
    <row r="5" spans="1:13" ht="18" customHeight="1">
      <c r="A5" s="32" t="s">
        <v>42</v>
      </c>
      <c r="B5" s="27"/>
      <c r="C5" s="13">
        <f>C6+C9+C23+C17+C33+C43+C50</f>
        <v>22337025</v>
      </c>
      <c r="D5" s="13">
        <f>D6+D9+D23+D17+D33+D43+D50</f>
        <v>19211525</v>
      </c>
      <c r="E5" s="14">
        <f>(C5/D5-1)*100</f>
        <v>16.268880268484676</v>
      </c>
      <c r="F5" s="15"/>
      <c r="G5" s="26">
        <f>G6+G9+G23+G17+G33+G43+G50</f>
        <v>508604.39999999997</v>
      </c>
      <c r="H5" s="24">
        <f>H6+H9+H23+H17+H33+H43+H50</f>
        <v>464115.4</v>
      </c>
      <c r="I5" s="14">
        <f>(G5/H5-1)*100</f>
        <v>9.585762506480066</v>
      </c>
      <c r="J5" s="15"/>
      <c r="K5" s="13">
        <f>K6+K9+K23+K17+K33+K43+K50</f>
        <v>198748</v>
      </c>
      <c r="L5" s="13">
        <f>L6+L9+L23+L17+L33+L43+L50</f>
        <v>177742</v>
      </c>
      <c r="M5" s="14">
        <f>(K5/L5-1)*100</f>
        <v>11.81825342350149</v>
      </c>
    </row>
    <row r="6" spans="1:13" s="1" customFormat="1" ht="18" customHeight="1">
      <c r="A6" s="6" t="s">
        <v>43</v>
      </c>
      <c r="B6" s="33"/>
      <c r="C6" s="16">
        <f>SUM(C7:C8)</f>
        <v>8509606</v>
      </c>
      <c r="D6" s="16">
        <f>SUM(D7:D8)</f>
        <v>7351450</v>
      </c>
      <c r="E6" s="14">
        <f>(C6/D6-1)*100</f>
        <v>15.754116534833273</v>
      </c>
      <c r="F6" s="17"/>
      <c r="G6" s="18">
        <f>SUM(G7:G8)</f>
        <v>312709</v>
      </c>
      <c r="H6" s="18">
        <f>SUM(H7:H8)</f>
        <v>294925.4</v>
      </c>
      <c r="I6" s="14">
        <f>(G6/H6-1)*100</f>
        <v>6.029863823190529</v>
      </c>
      <c r="J6" s="17"/>
      <c r="K6" s="16">
        <f>SUM(K7:K8)</f>
        <v>61404</v>
      </c>
      <c r="L6" s="16">
        <f>SUM(L7:L8)</f>
        <v>56056</v>
      </c>
      <c r="M6" s="14">
        <f>(K6/L6-1)*100</f>
        <v>9.540459540459544</v>
      </c>
    </row>
    <row r="7" spans="1:13" s="44" customFormat="1" ht="18" customHeight="1">
      <c r="A7" s="36" t="s">
        <v>40</v>
      </c>
      <c r="B7" s="39">
        <v>1</v>
      </c>
      <c r="C7" s="5">
        <v>5214740</v>
      </c>
      <c r="D7" s="11">
        <v>4327690</v>
      </c>
      <c r="E7" s="43">
        <f>(C7/D7-1)*100</f>
        <v>20.49707811788737</v>
      </c>
      <c r="F7" s="41">
        <v>1</v>
      </c>
      <c r="G7" s="42">
        <v>273301</v>
      </c>
      <c r="H7" s="11">
        <v>258786.2</v>
      </c>
      <c r="I7" s="43">
        <f>(G7/H7-1)*100</f>
        <v>5.608799850996693</v>
      </c>
      <c r="J7" s="41">
        <v>1</v>
      </c>
      <c r="K7" s="11">
        <v>39350</v>
      </c>
      <c r="L7" s="11">
        <v>35225</v>
      </c>
      <c r="M7" s="43">
        <f>(K7/L7-1)*100</f>
        <v>11.710432931156856</v>
      </c>
    </row>
    <row r="8" spans="1:13" ht="18" customHeight="1">
      <c r="A8" s="30" t="s">
        <v>39</v>
      </c>
      <c r="B8" s="31">
        <v>2</v>
      </c>
      <c r="C8" s="12">
        <v>3294866</v>
      </c>
      <c r="D8" s="11">
        <v>3023760</v>
      </c>
      <c r="E8" s="19">
        <f>(C8/D8-1)*100</f>
        <v>8.965857078604111</v>
      </c>
      <c r="F8" s="21">
        <v>2</v>
      </c>
      <c r="G8" s="22">
        <v>39408</v>
      </c>
      <c r="H8" s="11">
        <v>36139.2</v>
      </c>
      <c r="I8" s="19">
        <f aca="true" t="shared" si="0" ref="I8:I53">(G8/H8-1)*100</f>
        <v>9.045025899853897</v>
      </c>
      <c r="J8" s="21">
        <v>2</v>
      </c>
      <c r="K8" s="11">
        <v>22054</v>
      </c>
      <c r="L8" s="11">
        <v>20831</v>
      </c>
      <c r="M8" s="19">
        <f>(K8/L8-1)*100</f>
        <v>5.871057558446546</v>
      </c>
    </row>
    <row r="9" spans="1:13" s="1" customFormat="1" ht="18" customHeight="1">
      <c r="A9" s="34" t="s">
        <v>44</v>
      </c>
      <c r="B9" s="35"/>
      <c r="C9" s="16">
        <f>SUM(C10:C16)</f>
        <v>3703360</v>
      </c>
      <c r="D9" s="16">
        <f>SUM(D10:D16)</f>
        <v>3219641</v>
      </c>
      <c r="E9" s="14">
        <f aca="true" t="shared" si="1" ref="E9:E55">(C9/D9-1)*100</f>
        <v>15.02400422904293</v>
      </c>
      <c r="F9" s="23"/>
      <c r="G9" s="18">
        <f>SUM(G10:G16)</f>
        <v>57088.299999999996</v>
      </c>
      <c r="H9" s="16">
        <f>SUM(H10:H16)</f>
        <v>48097.09999999999</v>
      </c>
      <c r="I9" s="14">
        <f t="shared" si="0"/>
        <v>18.693850564794978</v>
      </c>
      <c r="J9" s="23"/>
      <c r="K9" s="16">
        <f>SUM(K10:K16)</f>
        <v>33831</v>
      </c>
      <c r="L9" s="16">
        <f>SUM(L10:L16)</f>
        <v>30178</v>
      </c>
      <c r="M9" s="24">
        <f aca="true" t="shared" si="2" ref="M9:M55">(K9/L9-1)*100</f>
        <v>12.104844588773279</v>
      </c>
    </row>
    <row r="10" spans="1:13" ht="18" customHeight="1">
      <c r="A10" s="36" t="s">
        <v>45</v>
      </c>
      <c r="B10" s="31">
        <v>1</v>
      </c>
      <c r="C10" s="12">
        <v>2301548</v>
      </c>
      <c r="D10" s="12">
        <v>1975745</v>
      </c>
      <c r="E10" s="19">
        <f t="shared" si="1"/>
        <v>16.49013410131368</v>
      </c>
      <c r="F10" s="21">
        <v>1</v>
      </c>
      <c r="G10" s="22">
        <v>41339.2</v>
      </c>
      <c r="H10" s="22">
        <v>34515.2</v>
      </c>
      <c r="I10" s="19">
        <f t="shared" si="0"/>
        <v>19.770999443723337</v>
      </c>
      <c r="J10" s="21">
        <v>1</v>
      </c>
      <c r="K10" s="11">
        <v>19960</v>
      </c>
      <c r="L10" s="11">
        <v>17674</v>
      </c>
      <c r="M10" s="19">
        <f t="shared" si="2"/>
        <v>12.934253706008825</v>
      </c>
    </row>
    <row r="11" spans="1:13" ht="18" customHeight="1">
      <c r="A11" s="36" t="s">
        <v>46</v>
      </c>
      <c r="B11" s="31">
        <v>2</v>
      </c>
      <c r="C11" s="12">
        <v>630941</v>
      </c>
      <c r="D11" s="12">
        <v>569773</v>
      </c>
      <c r="E11" s="19">
        <f t="shared" si="1"/>
        <v>10.735503437333804</v>
      </c>
      <c r="F11" s="21">
        <v>3</v>
      </c>
      <c r="G11" s="22">
        <v>6900.6</v>
      </c>
      <c r="H11" s="22">
        <v>6343.8</v>
      </c>
      <c r="I11" s="19">
        <f t="shared" si="0"/>
        <v>8.777073678237013</v>
      </c>
      <c r="J11" s="21">
        <v>2</v>
      </c>
      <c r="K11" s="11">
        <v>5563</v>
      </c>
      <c r="L11" s="11">
        <v>5090</v>
      </c>
      <c r="M11" s="19">
        <f t="shared" si="2"/>
        <v>9.292730844793716</v>
      </c>
    </row>
    <row r="12" spans="1:13" ht="18" customHeight="1">
      <c r="A12" s="36" t="s">
        <v>47</v>
      </c>
      <c r="B12" s="31">
        <v>3</v>
      </c>
      <c r="C12" s="12">
        <v>583309</v>
      </c>
      <c r="D12" s="12">
        <v>480513</v>
      </c>
      <c r="E12" s="19">
        <f t="shared" si="1"/>
        <v>21.392969597076462</v>
      </c>
      <c r="F12" s="21">
        <v>2</v>
      </c>
      <c r="G12" s="22">
        <v>7734.2</v>
      </c>
      <c r="H12" s="22">
        <v>6059.7</v>
      </c>
      <c r="I12" s="19">
        <f t="shared" si="0"/>
        <v>27.63338119048797</v>
      </c>
      <c r="J12" s="21">
        <v>3</v>
      </c>
      <c r="K12" s="11">
        <v>5201</v>
      </c>
      <c r="L12" s="11">
        <v>4176</v>
      </c>
      <c r="M12" s="19">
        <f t="shared" si="2"/>
        <v>24.545019157088134</v>
      </c>
    </row>
    <row r="13" spans="1:13" s="44" customFormat="1" ht="18" customHeight="1">
      <c r="A13" s="36" t="s">
        <v>48</v>
      </c>
      <c r="B13" s="39">
        <v>4</v>
      </c>
      <c r="C13" s="5">
        <v>84598</v>
      </c>
      <c r="D13" s="5">
        <v>89941</v>
      </c>
      <c r="E13" s="43">
        <f t="shared" si="1"/>
        <v>-5.940561034455916</v>
      </c>
      <c r="F13" s="41">
        <v>5</v>
      </c>
      <c r="G13" s="42">
        <v>478.2</v>
      </c>
      <c r="H13" s="42">
        <v>413.6</v>
      </c>
      <c r="I13" s="43">
        <f t="shared" si="0"/>
        <v>15.61895551257253</v>
      </c>
      <c r="J13" s="41">
        <v>5</v>
      </c>
      <c r="K13" s="11">
        <v>886</v>
      </c>
      <c r="L13" s="11">
        <v>930</v>
      </c>
      <c r="M13" s="43">
        <f t="shared" si="2"/>
        <v>-4.731182795698929</v>
      </c>
    </row>
    <row r="14" spans="1:13" ht="18" customHeight="1">
      <c r="A14" s="36" t="s">
        <v>55</v>
      </c>
      <c r="B14" s="31">
        <v>5</v>
      </c>
      <c r="C14" s="12">
        <v>46048</v>
      </c>
      <c r="D14" s="12">
        <v>59326</v>
      </c>
      <c r="E14" s="19">
        <f>(C14/D14-1)*100</f>
        <v>-22.38141792805852</v>
      </c>
      <c r="F14" s="21">
        <v>4</v>
      </c>
      <c r="G14" s="22">
        <v>536.3</v>
      </c>
      <c r="H14" s="22">
        <v>667.5</v>
      </c>
      <c r="I14" s="19">
        <f>(G14/H14-1)*100</f>
        <v>-19.65543071161049</v>
      </c>
      <c r="J14" s="21">
        <v>6</v>
      </c>
      <c r="K14" s="11">
        <v>396</v>
      </c>
      <c r="L14" s="11">
        <v>506</v>
      </c>
      <c r="M14" s="19">
        <f>(K14/L14-1)*100</f>
        <v>-21.739130434782606</v>
      </c>
    </row>
    <row r="15" spans="1:13" ht="18" customHeight="1">
      <c r="A15" s="36" t="s">
        <v>49</v>
      </c>
      <c r="B15" s="31">
        <v>6</v>
      </c>
      <c r="C15" s="12">
        <v>43094</v>
      </c>
      <c r="D15" s="12">
        <v>29127</v>
      </c>
      <c r="E15" s="19">
        <f t="shared" si="1"/>
        <v>47.95207196072373</v>
      </c>
      <c r="F15" s="21">
        <v>7</v>
      </c>
      <c r="G15" s="22">
        <v>46.4</v>
      </c>
      <c r="H15" s="22">
        <v>30.6</v>
      </c>
      <c r="I15" s="19">
        <f t="shared" si="0"/>
        <v>51.63398692810457</v>
      </c>
      <c r="J15" s="21">
        <v>4</v>
      </c>
      <c r="K15" s="11">
        <v>1685</v>
      </c>
      <c r="L15" s="11">
        <v>1652</v>
      </c>
      <c r="M15" s="19">
        <f t="shared" si="2"/>
        <v>1.997578692493951</v>
      </c>
    </row>
    <row r="16" spans="1:13" ht="18" customHeight="1">
      <c r="A16" s="36" t="s">
        <v>56</v>
      </c>
      <c r="B16" s="31">
        <v>7</v>
      </c>
      <c r="C16" s="12">
        <v>13822</v>
      </c>
      <c r="D16" s="12">
        <v>15216</v>
      </c>
      <c r="E16" s="19">
        <f t="shared" si="1"/>
        <v>-9.161409043112512</v>
      </c>
      <c r="F16" s="21">
        <v>6</v>
      </c>
      <c r="G16" s="22">
        <v>53.4</v>
      </c>
      <c r="H16" s="22">
        <v>66.7</v>
      </c>
      <c r="I16" s="19">
        <f t="shared" si="0"/>
        <v>-19.940029985007502</v>
      </c>
      <c r="J16" s="21">
        <v>7</v>
      </c>
      <c r="K16" s="11">
        <v>140</v>
      </c>
      <c r="L16" s="11">
        <v>150</v>
      </c>
      <c r="M16" s="19">
        <f t="shared" si="2"/>
        <v>-6.666666666666665</v>
      </c>
    </row>
    <row r="17" spans="1:13" ht="18" customHeight="1">
      <c r="A17" s="6" t="s">
        <v>51</v>
      </c>
      <c r="B17" s="29"/>
      <c r="C17" s="16">
        <f>SUM(C18:C22)</f>
        <v>3078508</v>
      </c>
      <c r="D17" s="16">
        <f>SUM(D18:D22)</f>
        <v>2685503</v>
      </c>
      <c r="E17" s="24">
        <f aca="true" t="shared" si="3" ref="E17:E22">(C17/D17-1)*100</f>
        <v>14.634316178384466</v>
      </c>
      <c r="F17" s="25"/>
      <c r="G17" s="16">
        <f>SUM(G18:G22)</f>
        <v>46327.59999999999</v>
      </c>
      <c r="H17" s="16">
        <f>SUM(H18:H22)</f>
        <v>40902.00000000001</v>
      </c>
      <c r="I17" s="14">
        <f aca="true" t="shared" si="4" ref="I17:I22">(G17/H17-1)*100</f>
        <v>13.264877023128419</v>
      </c>
      <c r="J17" s="25"/>
      <c r="K17" s="16">
        <f>SUM(K18:K22)</f>
        <v>27513</v>
      </c>
      <c r="L17" s="16">
        <f>SUM(L18:L22)</f>
        <v>24917</v>
      </c>
      <c r="M17" s="24">
        <f aca="true" t="shared" si="5" ref="M17:M22">(K17/L17-1)*100</f>
        <v>10.418589717863313</v>
      </c>
    </row>
    <row r="18" spans="1:13" ht="18" customHeight="1">
      <c r="A18" s="37" t="s">
        <v>20</v>
      </c>
      <c r="B18" s="31">
        <v>1</v>
      </c>
      <c r="C18" s="12">
        <v>1777769</v>
      </c>
      <c r="D18" s="11">
        <v>1618371</v>
      </c>
      <c r="E18" s="20">
        <f t="shared" si="3"/>
        <v>9.849286721029982</v>
      </c>
      <c r="F18" s="21">
        <v>1</v>
      </c>
      <c r="G18" s="22">
        <v>29892.9</v>
      </c>
      <c r="H18" s="12">
        <v>26297.2</v>
      </c>
      <c r="I18" s="20">
        <f t="shared" si="4"/>
        <v>13.67331883242322</v>
      </c>
      <c r="J18" s="21">
        <v>1</v>
      </c>
      <c r="K18" s="12">
        <v>15500</v>
      </c>
      <c r="L18" s="11">
        <v>14545</v>
      </c>
      <c r="M18" s="19">
        <f t="shared" si="5"/>
        <v>6.565830182193189</v>
      </c>
    </row>
    <row r="19" spans="1:13" ht="18" customHeight="1">
      <c r="A19" s="30" t="s">
        <v>21</v>
      </c>
      <c r="B19" s="31">
        <v>2</v>
      </c>
      <c r="C19" s="12">
        <v>945913</v>
      </c>
      <c r="D19" s="12">
        <v>788166</v>
      </c>
      <c r="E19" s="20">
        <f t="shared" si="3"/>
        <v>20.014438582735107</v>
      </c>
      <c r="F19" s="21">
        <v>2</v>
      </c>
      <c r="G19" s="22">
        <v>12225.8</v>
      </c>
      <c r="H19" s="12">
        <v>10808.1</v>
      </c>
      <c r="I19" s="20">
        <f t="shared" si="4"/>
        <v>13.117014091283385</v>
      </c>
      <c r="J19" s="21">
        <v>2</v>
      </c>
      <c r="K19" s="12">
        <v>8489</v>
      </c>
      <c r="L19" s="11">
        <v>7613</v>
      </c>
      <c r="M19" s="19">
        <f t="shared" si="5"/>
        <v>11.506633390253507</v>
      </c>
    </row>
    <row r="20" spans="1:13" ht="18" customHeight="1">
      <c r="A20" s="30" t="s">
        <v>22</v>
      </c>
      <c r="B20" s="31">
        <v>3</v>
      </c>
      <c r="C20" s="12">
        <v>311380</v>
      </c>
      <c r="D20" s="12">
        <v>237644</v>
      </c>
      <c r="E20" s="20">
        <f t="shared" si="3"/>
        <v>31.027924121795625</v>
      </c>
      <c r="F20" s="21">
        <v>3</v>
      </c>
      <c r="G20" s="22">
        <v>4046.2</v>
      </c>
      <c r="H20" s="12">
        <v>3616.8</v>
      </c>
      <c r="I20" s="20">
        <f t="shared" si="4"/>
        <v>11.872373368723732</v>
      </c>
      <c r="J20" s="21">
        <v>3</v>
      </c>
      <c r="K20" s="12">
        <v>2919</v>
      </c>
      <c r="L20" s="11">
        <v>2245</v>
      </c>
      <c r="M20" s="19">
        <f t="shared" si="5"/>
        <v>30.022271714922045</v>
      </c>
    </row>
    <row r="21" spans="1:13" ht="18" customHeight="1">
      <c r="A21" s="30" t="s">
        <v>23</v>
      </c>
      <c r="B21" s="31">
        <v>4</v>
      </c>
      <c r="C21" s="12">
        <v>37091</v>
      </c>
      <c r="D21" s="12">
        <v>36734</v>
      </c>
      <c r="E21" s="20">
        <f t="shared" si="3"/>
        <v>0.971851690531933</v>
      </c>
      <c r="F21" s="21">
        <v>4</v>
      </c>
      <c r="G21" s="22">
        <v>153.1</v>
      </c>
      <c r="H21" s="12">
        <v>175.1</v>
      </c>
      <c r="I21" s="20">
        <f t="shared" si="4"/>
        <v>-12.564249000571104</v>
      </c>
      <c r="J21" s="21">
        <v>4</v>
      </c>
      <c r="K21" s="12">
        <v>486</v>
      </c>
      <c r="L21" s="11">
        <v>446</v>
      </c>
      <c r="M21" s="19">
        <f t="shared" si="5"/>
        <v>8.968609865470857</v>
      </c>
    </row>
    <row r="22" spans="1:13" s="44" customFormat="1" ht="18" customHeight="1">
      <c r="A22" s="36" t="s">
        <v>24</v>
      </c>
      <c r="B22" s="39">
        <v>5</v>
      </c>
      <c r="C22" s="5">
        <v>6355</v>
      </c>
      <c r="D22" s="5">
        <v>4588</v>
      </c>
      <c r="E22" s="40">
        <f t="shared" si="3"/>
        <v>38.51351351351351</v>
      </c>
      <c r="F22" s="41">
        <v>5</v>
      </c>
      <c r="G22" s="42">
        <v>9.6</v>
      </c>
      <c r="H22" s="5">
        <v>4.8</v>
      </c>
      <c r="I22" s="40">
        <f t="shared" si="4"/>
        <v>100</v>
      </c>
      <c r="J22" s="41">
        <v>5</v>
      </c>
      <c r="K22" s="5">
        <v>119</v>
      </c>
      <c r="L22" s="11">
        <v>68</v>
      </c>
      <c r="M22" s="43">
        <f t="shared" si="5"/>
        <v>75</v>
      </c>
    </row>
    <row r="23" spans="1:13" s="1" customFormat="1" ht="18" customHeight="1">
      <c r="A23" s="6" t="s">
        <v>50</v>
      </c>
      <c r="B23" s="33"/>
      <c r="C23" s="16">
        <f>SUM(C24:C32)</f>
        <v>2914896</v>
      </c>
      <c r="D23" s="16">
        <f>SUM(D24:D32)</f>
        <v>2446846</v>
      </c>
      <c r="E23" s="24">
        <f t="shared" si="1"/>
        <v>19.12870691494275</v>
      </c>
      <c r="F23" s="17"/>
      <c r="G23" s="18">
        <f>SUM(G24:G32)</f>
        <v>33594.7</v>
      </c>
      <c r="H23" s="18">
        <f>SUM(H24:H32)</f>
        <v>28343.7</v>
      </c>
      <c r="I23" s="14">
        <f t="shared" si="0"/>
        <v>18.526162780441503</v>
      </c>
      <c r="J23" s="17"/>
      <c r="K23" s="28">
        <f>SUM(K24:K32)</f>
        <v>32456</v>
      </c>
      <c r="L23" s="28">
        <f>SUM(L24:L32)</f>
        <v>26900</v>
      </c>
      <c r="M23" s="24">
        <f t="shared" si="2"/>
        <v>20.654275092936803</v>
      </c>
    </row>
    <row r="24" spans="1:13" s="44" customFormat="1" ht="18" customHeight="1">
      <c r="A24" s="36" t="s">
        <v>7</v>
      </c>
      <c r="B24" s="39">
        <v>1</v>
      </c>
      <c r="C24" s="5">
        <v>1441416</v>
      </c>
      <c r="D24" s="5">
        <v>1243948</v>
      </c>
      <c r="E24" s="40">
        <f t="shared" si="1"/>
        <v>15.874296996337467</v>
      </c>
      <c r="F24" s="41">
        <v>1</v>
      </c>
      <c r="G24" s="42">
        <v>18980.3</v>
      </c>
      <c r="H24" s="5">
        <v>16041.7</v>
      </c>
      <c r="I24" s="40">
        <f t="shared" si="0"/>
        <v>18.31850739011451</v>
      </c>
      <c r="J24" s="41">
        <v>1</v>
      </c>
      <c r="K24" s="5">
        <v>13071</v>
      </c>
      <c r="L24" s="11">
        <v>11575</v>
      </c>
      <c r="M24" s="43">
        <f t="shared" si="2"/>
        <v>12.92440604751619</v>
      </c>
    </row>
    <row r="25" spans="1:13" s="44" customFormat="1" ht="18" customHeight="1">
      <c r="A25" s="36" t="s">
        <v>57</v>
      </c>
      <c r="B25" s="39">
        <v>2</v>
      </c>
      <c r="C25" s="5">
        <v>833166</v>
      </c>
      <c r="D25" s="5">
        <v>686712</v>
      </c>
      <c r="E25" s="40">
        <f t="shared" si="1"/>
        <v>21.326844441337855</v>
      </c>
      <c r="F25" s="41">
        <v>2</v>
      </c>
      <c r="G25" s="42">
        <v>8852</v>
      </c>
      <c r="H25" s="5">
        <v>7234.8</v>
      </c>
      <c r="I25" s="40">
        <f t="shared" si="0"/>
        <v>22.3530712666556</v>
      </c>
      <c r="J25" s="41">
        <v>2</v>
      </c>
      <c r="K25" s="5">
        <v>7962</v>
      </c>
      <c r="L25" s="11">
        <v>6721</v>
      </c>
      <c r="M25" s="43">
        <f t="shared" si="2"/>
        <v>18.46451420919506</v>
      </c>
    </row>
    <row r="26" spans="1:13" ht="18" customHeight="1">
      <c r="A26" s="30" t="s">
        <v>8</v>
      </c>
      <c r="B26" s="31">
        <v>3</v>
      </c>
      <c r="C26" s="12">
        <v>324970</v>
      </c>
      <c r="D26" s="12">
        <v>268084</v>
      </c>
      <c r="E26" s="20">
        <f t="shared" si="1"/>
        <v>21.21946852479073</v>
      </c>
      <c r="F26" s="21">
        <v>3</v>
      </c>
      <c r="G26" s="22">
        <v>3026.9</v>
      </c>
      <c r="H26" s="12">
        <v>2680.4</v>
      </c>
      <c r="I26" s="20">
        <f t="shared" si="0"/>
        <v>12.927175048500228</v>
      </c>
      <c r="J26" s="21">
        <v>4</v>
      </c>
      <c r="K26" s="12">
        <v>3745</v>
      </c>
      <c r="L26" s="11">
        <v>3216</v>
      </c>
      <c r="M26" s="19">
        <f t="shared" si="2"/>
        <v>16.44900497512438</v>
      </c>
    </row>
    <row r="27" spans="1:13" ht="18" customHeight="1">
      <c r="A27" s="30" t="s">
        <v>9</v>
      </c>
      <c r="B27" s="31">
        <v>4</v>
      </c>
      <c r="C27" s="12">
        <v>97578</v>
      </c>
      <c r="D27" s="12">
        <v>67362</v>
      </c>
      <c r="E27" s="20">
        <f t="shared" si="1"/>
        <v>44.856150351830415</v>
      </c>
      <c r="F27" s="21">
        <v>5</v>
      </c>
      <c r="G27" s="22">
        <v>422.2</v>
      </c>
      <c r="H27" s="12">
        <v>269.3</v>
      </c>
      <c r="I27" s="20">
        <f t="shared" si="0"/>
        <v>56.77682881544746</v>
      </c>
      <c r="J27" s="21">
        <v>5</v>
      </c>
      <c r="K27" s="12">
        <v>966</v>
      </c>
      <c r="L27" s="11">
        <v>742</v>
      </c>
      <c r="M27" s="19">
        <f t="shared" si="2"/>
        <v>30.188679245283012</v>
      </c>
    </row>
    <row r="28" spans="1:13" s="44" customFormat="1" ht="18" customHeight="1">
      <c r="A28" s="36" t="s">
        <v>10</v>
      </c>
      <c r="B28" s="39">
        <v>5</v>
      </c>
      <c r="C28" s="49">
        <v>85856</v>
      </c>
      <c r="D28" s="5">
        <v>82197</v>
      </c>
      <c r="E28" s="40">
        <f t="shared" si="1"/>
        <v>4.45150066304123</v>
      </c>
      <c r="F28" s="41">
        <v>6</v>
      </c>
      <c r="G28" s="50">
        <v>366</v>
      </c>
      <c r="H28" s="5">
        <v>360.1</v>
      </c>
      <c r="I28" s="40">
        <f t="shared" si="0"/>
        <v>1.6384337683976513</v>
      </c>
      <c r="J28" s="41">
        <v>6</v>
      </c>
      <c r="K28" s="5">
        <v>902</v>
      </c>
      <c r="L28" s="11">
        <v>962</v>
      </c>
      <c r="M28" s="43">
        <f t="shared" si="2"/>
        <v>-6.237006237006238</v>
      </c>
    </row>
    <row r="29" spans="1:13" ht="18" customHeight="1">
      <c r="A29" s="30" t="s">
        <v>11</v>
      </c>
      <c r="B29" s="31">
        <v>6</v>
      </c>
      <c r="C29" s="12">
        <v>41951</v>
      </c>
      <c r="D29" s="12">
        <v>39025</v>
      </c>
      <c r="E29" s="20">
        <f>(C29/D29-1)*100</f>
        <v>7.497757847533637</v>
      </c>
      <c r="F29" s="21">
        <v>4</v>
      </c>
      <c r="G29" s="22">
        <v>1813.6</v>
      </c>
      <c r="H29" s="12">
        <v>1646.4</v>
      </c>
      <c r="I29" s="20">
        <f>(G29/H29-1)*100</f>
        <v>10.155490767735653</v>
      </c>
      <c r="J29" s="21">
        <v>7</v>
      </c>
      <c r="K29" s="12">
        <v>538</v>
      </c>
      <c r="L29" s="11">
        <v>496</v>
      </c>
      <c r="M29" s="19">
        <f>(K29/L29-1)*100</f>
        <v>8.467741935483875</v>
      </c>
    </row>
    <row r="30" spans="1:13" ht="18" customHeight="1">
      <c r="A30" s="30" t="s">
        <v>12</v>
      </c>
      <c r="B30" s="31">
        <v>7</v>
      </c>
      <c r="C30" s="12">
        <v>40355</v>
      </c>
      <c r="D30" s="12">
        <v>36962</v>
      </c>
      <c r="E30" s="20">
        <f>(C30/D30-1)*100</f>
        <v>9.179698068286356</v>
      </c>
      <c r="F30" s="21">
        <v>7</v>
      </c>
      <c r="G30" s="22">
        <v>93.5</v>
      </c>
      <c r="H30" s="12">
        <v>74.6</v>
      </c>
      <c r="I30" s="20">
        <f>(G30/H30-1)*100</f>
        <v>25.33512064343164</v>
      </c>
      <c r="J30" s="21">
        <v>8</v>
      </c>
      <c r="K30" s="12">
        <v>446</v>
      </c>
      <c r="L30" s="11">
        <v>444</v>
      </c>
      <c r="M30" s="19">
        <f>(K30/L30-1)*100</f>
        <v>0.45045045045044585</v>
      </c>
    </row>
    <row r="31" spans="1:13" ht="18" customHeight="1">
      <c r="A31" s="30" t="s">
        <v>13</v>
      </c>
      <c r="B31" s="31">
        <v>8</v>
      </c>
      <c r="C31" s="12">
        <v>37718</v>
      </c>
      <c r="D31" s="12">
        <v>22556</v>
      </c>
      <c r="E31" s="20">
        <f t="shared" si="1"/>
        <v>67.21936513566236</v>
      </c>
      <c r="F31" s="21">
        <v>8</v>
      </c>
      <c r="G31" s="22">
        <v>40</v>
      </c>
      <c r="H31" s="12">
        <v>36.4</v>
      </c>
      <c r="I31" s="20">
        <f t="shared" si="0"/>
        <v>9.8901098901099</v>
      </c>
      <c r="J31" s="21">
        <v>3</v>
      </c>
      <c r="K31" s="12">
        <v>4672</v>
      </c>
      <c r="L31" s="11">
        <v>2744</v>
      </c>
      <c r="M31" s="19">
        <f t="shared" si="2"/>
        <v>70.26239067055393</v>
      </c>
    </row>
    <row r="32" spans="1:13" ht="18" customHeight="1">
      <c r="A32" s="30" t="s">
        <v>58</v>
      </c>
      <c r="B32" s="31">
        <v>9</v>
      </c>
      <c r="C32" s="12">
        <v>11886</v>
      </c>
      <c r="D32" s="12">
        <v>0</v>
      </c>
      <c r="E32" s="20"/>
      <c r="F32" s="21">
        <v>9</v>
      </c>
      <c r="G32" s="22">
        <v>0.2</v>
      </c>
      <c r="H32" s="12">
        <v>0</v>
      </c>
      <c r="I32" s="20"/>
      <c r="J32" s="21">
        <v>9</v>
      </c>
      <c r="K32" s="12">
        <v>154</v>
      </c>
      <c r="L32" s="48">
        <v>0</v>
      </c>
      <c r="M32" s="19"/>
    </row>
    <row r="33" spans="1:13" s="3" customFormat="1" ht="18" customHeight="1">
      <c r="A33" s="6" t="s">
        <v>52</v>
      </c>
      <c r="B33" s="7"/>
      <c r="C33" s="16">
        <f>SUM(C34:C42)</f>
        <v>2663882</v>
      </c>
      <c r="D33" s="16">
        <f>SUM(D34:D42)</f>
        <v>2219562</v>
      </c>
      <c r="E33" s="24">
        <f aca="true" t="shared" si="6" ref="E33:E42">(C33/D33-1)*100</f>
        <v>20.01836398352468</v>
      </c>
      <c r="F33" s="8"/>
      <c r="G33" s="16">
        <f>SUM(G34:G42)</f>
        <v>46750.299999999996</v>
      </c>
      <c r="H33" s="16">
        <f>SUM(H34:H42)</f>
        <v>41908.3</v>
      </c>
      <c r="I33" s="14">
        <f t="shared" si="0"/>
        <v>11.553797219166583</v>
      </c>
      <c r="J33" s="8"/>
      <c r="K33" s="16">
        <f>SUM(K34:K42)</f>
        <v>29240</v>
      </c>
      <c r="L33" s="16">
        <f>SUM(L34:L42)</f>
        <v>26797</v>
      </c>
      <c r="M33" s="24">
        <f t="shared" si="2"/>
        <v>9.116692167033612</v>
      </c>
    </row>
    <row r="34" spans="1:13" s="2" customFormat="1" ht="18" customHeight="1">
      <c r="A34" s="38" t="s">
        <v>25</v>
      </c>
      <c r="B34" s="9">
        <v>1</v>
      </c>
      <c r="C34" s="12">
        <v>1648306</v>
      </c>
      <c r="D34" s="12">
        <v>1343158</v>
      </c>
      <c r="E34" s="20">
        <f t="shared" si="6"/>
        <v>22.718697279098965</v>
      </c>
      <c r="F34" s="10">
        <v>1</v>
      </c>
      <c r="G34" s="22">
        <v>32507</v>
      </c>
      <c r="H34" s="12">
        <v>28745.8</v>
      </c>
      <c r="I34" s="20">
        <f t="shared" si="0"/>
        <v>13.084346234928246</v>
      </c>
      <c r="J34" s="10">
        <v>1</v>
      </c>
      <c r="K34" s="12">
        <v>14870</v>
      </c>
      <c r="L34" s="11">
        <v>12826</v>
      </c>
      <c r="M34" s="19">
        <f t="shared" si="2"/>
        <v>15.93637922968969</v>
      </c>
    </row>
    <row r="35" spans="1:13" s="2" customFormat="1" ht="18" customHeight="1">
      <c r="A35" s="38" t="s">
        <v>26</v>
      </c>
      <c r="B35" s="9">
        <v>2</v>
      </c>
      <c r="C35" s="12">
        <v>399931</v>
      </c>
      <c r="D35" s="12">
        <v>349224</v>
      </c>
      <c r="E35" s="20">
        <f t="shared" si="6"/>
        <v>14.519906993791952</v>
      </c>
      <c r="F35" s="10">
        <v>2</v>
      </c>
      <c r="G35" s="22">
        <v>6862.6</v>
      </c>
      <c r="H35" s="12">
        <v>7455.7</v>
      </c>
      <c r="I35" s="20">
        <f t="shared" si="0"/>
        <v>-7.954987459259355</v>
      </c>
      <c r="J35" s="10">
        <v>2</v>
      </c>
      <c r="K35" s="12">
        <v>3345</v>
      </c>
      <c r="L35" s="11">
        <v>3098</v>
      </c>
      <c r="M35" s="19">
        <f t="shared" si="2"/>
        <v>7.972885732730783</v>
      </c>
    </row>
    <row r="36" spans="1:13" s="2" customFormat="1" ht="18" customHeight="1">
      <c r="A36" s="38" t="s">
        <v>27</v>
      </c>
      <c r="B36" s="9">
        <v>3</v>
      </c>
      <c r="C36" s="12">
        <v>152801</v>
      </c>
      <c r="D36" s="12">
        <v>142541</v>
      </c>
      <c r="E36" s="20">
        <f t="shared" si="6"/>
        <v>7.197929016914428</v>
      </c>
      <c r="F36" s="10">
        <v>4</v>
      </c>
      <c r="G36" s="22">
        <v>1886.5</v>
      </c>
      <c r="H36" s="12">
        <v>1413</v>
      </c>
      <c r="I36" s="20">
        <f t="shared" si="0"/>
        <v>33.51026185421091</v>
      </c>
      <c r="J36" s="10">
        <v>5</v>
      </c>
      <c r="K36" s="12">
        <v>1960</v>
      </c>
      <c r="L36" s="11">
        <v>1921</v>
      </c>
      <c r="M36" s="19">
        <f t="shared" si="2"/>
        <v>2.0301926080166677</v>
      </c>
    </row>
    <row r="37" spans="1:13" s="47" customFormat="1" ht="18" customHeight="1">
      <c r="A37" s="37" t="s">
        <v>28</v>
      </c>
      <c r="B37" s="45">
        <v>4</v>
      </c>
      <c r="C37" s="5">
        <v>103912</v>
      </c>
      <c r="D37" s="5">
        <v>100482</v>
      </c>
      <c r="E37" s="40">
        <f t="shared" si="6"/>
        <v>3.4135467048824752</v>
      </c>
      <c r="F37" s="46">
        <v>6</v>
      </c>
      <c r="G37" s="42">
        <v>613.8</v>
      </c>
      <c r="H37" s="5">
        <v>457.1</v>
      </c>
      <c r="I37" s="40">
        <f t="shared" si="0"/>
        <v>34.281338875519566</v>
      </c>
      <c r="J37" s="46">
        <v>3</v>
      </c>
      <c r="K37" s="5">
        <v>3037</v>
      </c>
      <c r="L37" s="11">
        <v>3023</v>
      </c>
      <c r="M37" s="43">
        <f t="shared" si="2"/>
        <v>0.46311610982467943</v>
      </c>
    </row>
    <row r="38" spans="1:13" s="47" customFormat="1" ht="18" customHeight="1">
      <c r="A38" s="37" t="s">
        <v>30</v>
      </c>
      <c r="B38" s="45">
        <v>5</v>
      </c>
      <c r="C38" s="5">
        <v>86761</v>
      </c>
      <c r="D38" s="11">
        <v>42075</v>
      </c>
      <c r="E38" s="40">
        <f>(C38/D38-1)*100</f>
        <v>106.20558526440877</v>
      </c>
      <c r="F38" s="46">
        <v>7</v>
      </c>
      <c r="G38" s="42">
        <v>404.1</v>
      </c>
      <c r="H38" s="5">
        <v>135</v>
      </c>
      <c r="I38" s="40">
        <f>(G38/H38-1)*100</f>
        <v>199.33333333333337</v>
      </c>
      <c r="J38" s="46">
        <v>7</v>
      </c>
      <c r="K38" s="5">
        <v>958</v>
      </c>
      <c r="L38" s="11">
        <v>470</v>
      </c>
      <c r="M38" s="43">
        <f>(K38/L38-1)*100</f>
        <v>103.82978723404257</v>
      </c>
    </row>
    <row r="39" spans="1:13" s="2" customFormat="1" ht="18" customHeight="1">
      <c r="A39" s="38" t="s">
        <v>29</v>
      </c>
      <c r="B39" s="9">
        <v>6</v>
      </c>
      <c r="C39" s="12">
        <v>86554</v>
      </c>
      <c r="D39" s="12">
        <v>86882</v>
      </c>
      <c r="E39" s="20">
        <f t="shared" si="6"/>
        <v>-0.3775235376717867</v>
      </c>
      <c r="F39" s="10">
        <v>3</v>
      </c>
      <c r="G39" s="22">
        <v>3425.1</v>
      </c>
      <c r="H39" s="12">
        <v>2614.3</v>
      </c>
      <c r="I39" s="20">
        <f t="shared" si="0"/>
        <v>31.01403817465478</v>
      </c>
      <c r="J39" s="10">
        <v>6</v>
      </c>
      <c r="K39" s="12">
        <v>1902</v>
      </c>
      <c r="L39" s="11">
        <v>1475</v>
      </c>
      <c r="M39" s="19">
        <f t="shared" si="2"/>
        <v>28.949152542372893</v>
      </c>
    </row>
    <row r="40" spans="1:13" s="47" customFormat="1" ht="18" customHeight="1">
      <c r="A40" s="37" t="s">
        <v>33</v>
      </c>
      <c r="B40" s="45">
        <v>7</v>
      </c>
      <c r="C40" s="5">
        <v>83884</v>
      </c>
      <c r="D40" s="11">
        <v>62354</v>
      </c>
      <c r="E40" s="40">
        <f t="shared" si="6"/>
        <v>34.528658947300904</v>
      </c>
      <c r="F40" s="46">
        <v>5</v>
      </c>
      <c r="G40" s="42">
        <v>625.9</v>
      </c>
      <c r="H40" s="5">
        <v>632.4</v>
      </c>
      <c r="I40" s="40">
        <f>(G40/H40-1)*100</f>
        <v>-1.0278304870335209</v>
      </c>
      <c r="J40" s="46">
        <v>4</v>
      </c>
      <c r="K40" s="5">
        <v>2022</v>
      </c>
      <c r="L40" s="11">
        <v>2514</v>
      </c>
      <c r="M40" s="43">
        <f t="shared" si="2"/>
        <v>-19.570405727923625</v>
      </c>
    </row>
    <row r="41" spans="1:13" s="2" customFormat="1" ht="18" customHeight="1">
      <c r="A41" s="38" t="s">
        <v>31</v>
      </c>
      <c r="B41" s="9">
        <v>8</v>
      </c>
      <c r="C41" s="12">
        <v>54881</v>
      </c>
      <c r="D41" s="11">
        <v>57250</v>
      </c>
      <c r="E41" s="20">
        <f t="shared" si="6"/>
        <v>-4.137991266375551</v>
      </c>
      <c r="F41" s="10">
        <v>9</v>
      </c>
      <c r="G41" s="22">
        <v>119.6</v>
      </c>
      <c r="H41" s="12">
        <v>120.3</v>
      </c>
      <c r="I41" s="20">
        <f t="shared" si="0"/>
        <v>-0.5818786367414841</v>
      </c>
      <c r="J41" s="10">
        <v>8</v>
      </c>
      <c r="K41" s="12">
        <v>640</v>
      </c>
      <c r="L41" s="11">
        <v>704</v>
      </c>
      <c r="M41" s="19">
        <f t="shared" si="2"/>
        <v>-9.090909090909093</v>
      </c>
    </row>
    <row r="42" spans="1:13" s="2" customFormat="1" ht="18" customHeight="1">
      <c r="A42" s="38" t="s">
        <v>32</v>
      </c>
      <c r="B42" s="9">
        <v>9</v>
      </c>
      <c r="C42" s="12">
        <v>46852</v>
      </c>
      <c r="D42" s="11">
        <v>35596</v>
      </c>
      <c r="E42" s="20">
        <f t="shared" si="6"/>
        <v>31.621530509045968</v>
      </c>
      <c r="F42" s="10">
        <v>8</v>
      </c>
      <c r="G42" s="22">
        <v>305.7</v>
      </c>
      <c r="H42" s="12">
        <v>334.7</v>
      </c>
      <c r="I42" s="20">
        <f t="shared" si="0"/>
        <v>-8.66447564983568</v>
      </c>
      <c r="J42" s="10">
        <v>9</v>
      </c>
      <c r="K42" s="12">
        <v>506</v>
      </c>
      <c r="L42" s="11">
        <v>766</v>
      </c>
      <c r="M42" s="19">
        <f t="shared" si="2"/>
        <v>-33.942558746736296</v>
      </c>
    </row>
    <row r="43" spans="1:13" ht="18" customHeight="1">
      <c r="A43" s="6" t="s">
        <v>53</v>
      </c>
      <c r="B43" s="29"/>
      <c r="C43" s="16">
        <f>SUM(C44:C49)</f>
        <v>797438</v>
      </c>
      <c r="D43" s="16">
        <f>SUM(D44:D49)</f>
        <v>748256</v>
      </c>
      <c r="E43" s="24">
        <f t="shared" si="1"/>
        <v>6.5728841466022425</v>
      </c>
      <c r="F43" s="25"/>
      <c r="G43" s="16">
        <f>SUM(G44:G49)</f>
        <v>6217.5</v>
      </c>
      <c r="H43" s="16">
        <f>SUM(H44:H49)</f>
        <v>5050.5</v>
      </c>
      <c r="I43" s="14">
        <f t="shared" si="0"/>
        <v>23.106623106623104</v>
      </c>
      <c r="J43" s="25"/>
      <c r="K43" s="16">
        <f>SUM(K44:K49)</f>
        <v>7611</v>
      </c>
      <c r="L43" s="16">
        <f>SUM(L44:L49)</f>
        <v>7775</v>
      </c>
      <c r="M43" s="24">
        <f t="shared" si="2"/>
        <v>-2.1093247588424457</v>
      </c>
    </row>
    <row r="44" spans="1:13" ht="18" customHeight="1">
      <c r="A44" s="30" t="s">
        <v>14</v>
      </c>
      <c r="B44" s="31">
        <v>1</v>
      </c>
      <c r="C44" s="12">
        <v>601875</v>
      </c>
      <c r="D44" s="12">
        <v>581499</v>
      </c>
      <c r="E44" s="20">
        <f t="shared" si="1"/>
        <v>3.5040472984476434</v>
      </c>
      <c r="F44" s="21">
        <v>1</v>
      </c>
      <c r="G44" s="22">
        <v>5083.1</v>
      </c>
      <c r="H44" s="12">
        <v>4101.7</v>
      </c>
      <c r="I44" s="20">
        <f t="shared" si="0"/>
        <v>23.926664553721633</v>
      </c>
      <c r="J44" s="21">
        <v>1</v>
      </c>
      <c r="K44" s="12">
        <v>5475</v>
      </c>
      <c r="L44" s="11">
        <v>5851</v>
      </c>
      <c r="M44" s="19">
        <f t="shared" si="2"/>
        <v>-6.42625192274825</v>
      </c>
    </row>
    <row r="45" spans="1:13" ht="18" customHeight="1">
      <c r="A45" s="30" t="s">
        <v>15</v>
      </c>
      <c r="B45" s="31">
        <v>2</v>
      </c>
      <c r="C45" s="12">
        <v>86804</v>
      </c>
      <c r="D45" s="12">
        <v>59481</v>
      </c>
      <c r="E45" s="20">
        <f t="shared" si="1"/>
        <v>45.93567693885443</v>
      </c>
      <c r="F45" s="21">
        <v>2</v>
      </c>
      <c r="G45" s="22">
        <v>699.7</v>
      </c>
      <c r="H45" s="12">
        <v>402.8</v>
      </c>
      <c r="I45" s="20">
        <f t="shared" si="0"/>
        <v>73.70903674280041</v>
      </c>
      <c r="J45" s="21">
        <v>2</v>
      </c>
      <c r="K45" s="12">
        <v>938</v>
      </c>
      <c r="L45" s="11">
        <v>672</v>
      </c>
      <c r="M45" s="19">
        <f t="shared" si="2"/>
        <v>39.58333333333333</v>
      </c>
    </row>
    <row r="46" spans="1:13" ht="18" customHeight="1">
      <c r="A46" s="30" t="s">
        <v>17</v>
      </c>
      <c r="B46" s="31">
        <v>3</v>
      </c>
      <c r="C46" s="12">
        <v>38259</v>
      </c>
      <c r="D46" s="12">
        <v>35715</v>
      </c>
      <c r="E46" s="20">
        <f>(C46/D46-1)*100</f>
        <v>7.123057538849231</v>
      </c>
      <c r="F46" s="21">
        <v>4</v>
      </c>
      <c r="G46" s="22">
        <v>162.3</v>
      </c>
      <c r="H46" s="12">
        <v>194.8</v>
      </c>
      <c r="I46" s="20">
        <f>(G46/H46-1)*100</f>
        <v>-16.683778234086244</v>
      </c>
      <c r="J46" s="21">
        <v>5</v>
      </c>
      <c r="K46" s="12">
        <v>322</v>
      </c>
      <c r="L46" s="11">
        <v>342</v>
      </c>
      <c r="M46" s="19">
        <f>(K46/L46-1)*100</f>
        <v>-5.847953216374268</v>
      </c>
    </row>
    <row r="47" spans="1:13" s="44" customFormat="1" ht="18" customHeight="1">
      <c r="A47" s="36" t="s">
        <v>16</v>
      </c>
      <c r="B47" s="31">
        <v>4</v>
      </c>
      <c r="C47" s="5">
        <v>37317</v>
      </c>
      <c r="D47" s="5">
        <v>37294</v>
      </c>
      <c r="E47" s="40">
        <f t="shared" si="1"/>
        <v>0.061672118839495305</v>
      </c>
      <c r="F47" s="41">
        <v>3</v>
      </c>
      <c r="G47" s="42">
        <v>245.2</v>
      </c>
      <c r="H47" s="5">
        <v>278.1</v>
      </c>
      <c r="I47" s="40">
        <f t="shared" si="0"/>
        <v>-11.830276878820579</v>
      </c>
      <c r="J47" s="41">
        <v>3</v>
      </c>
      <c r="K47" s="5">
        <v>472</v>
      </c>
      <c r="L47" s="11">
        <v>438</v>
      </c>
      <c r="M47" s="43">
        <f t="shared" si="2"/>
        <v>7.762557077625565</v>
      </c>
    </row>
    <row r="48" spans="1:13" ht="18" customHeight="1">
      <c r="A48" s="30" t="s">
        <v>18</v>
      </c>
      <c r="B48" s="31">
        <v>5</v>
      </c>
      <c r="C48" s="12">
        <v>33183</v>
      </c>
      <c r="D48" s="12">
        <v>25577</v>
      </c>
      <c r="E48" s="20">
        <f t="shared" si="1"/>
        <v>29.737654924346103</v>
      </c>
      <c r="F48" s="21">
        <v>5</v>
      </c>
      <c r="G48" s="22">
        <v>27.2</v>
      </c>
      <c r="H48" s="12">
        <v>24.7</v>
      </c>
      <c r="I48" s="20">
        <f t="shared" si="0"/>
        <v>10.121457489878537</v>
      </c>
      <c r="J48" s="21">
        <v>4</v>
      </c>
      <c r="K48" s="12">
        <v>404</v>
      </c>
      <c r="L48" s="11">
        <v>318</v>
      </c>
      <c r="M48" s="19">
        <f t="shared" si="2"/>
        <v>27.0440251572327</v>
      </c>
    </row>
    <row r="49" spans="1:13" ht="18" customHeight="1">
      <c r="A49" s="30" t="s">
        <v>19</v>
      </c>
      <c r="B49" s="31">
        <v>6</v>
      </c>
      <c r="C49" s="12">
        <v>0</v>
      </c>
      <c r="D49" s="12">
        <v>8690</v>
      </c>
      <c r="E49" s="21">
        <f t="shared" si="1"/>
        <v>-100</v>
      </c>
      <c r="F49" s="21">
        <v>6</v>
      </c>
      <c r="G49" s="22">
        <v>0</v>
      </c>
      <c r="H49" s="12">
        <v>48.4</v>
      </c>
      <c r="I49" s="20">
        <f t="shared" si="0"/>
        <v>-100</v>
      </c>
      <c r="J49" s="21">
        <v>6</v>
      </c>
      <c r="K49" s="12">
        <v>0</v>
      </c>
      <c r="L49" s="11">
        <v>154</v>
      </c>
      <c r="M49" s="19">
        <f t="shared" si="2"/>
        <v>-100</v>
      </c>
    </row>
    <row r="50" spans="1:13" ht="18" customHeight="1">
      <c r="A50" s="6" t="s">
        <v>54</v>
      </c>
      <c r="B50" s="29"/>
      <c r="C50" s="16">
        <f>SUM(C51:C55)</f>
        <v>669335</v>
      </c>
      <c r="D50" s="16">
        <f>SUM(D51:D55)</f>
        <v>540267</v>
      </c>
      <c r="E50" s="20">
        <f t="shared" si="1"/>
        <v>23.889669367183263</v>
      </c>
      <c r="F50" s="25"/>
      <c r="G50" s="18">
        <f>SUM(G51:G55)</f>
        <v>5916.999999999999</v>
      </c>
      <c r="H50" s="16">
        <f>SUM(H51:H55)</f>
        <v>4888.4</v>
      </c>
      <c r="I50" s="14">
        <f t="shared" si="0"/>
        <v>21.041649619507385</v>
      </c>
      <c r="J50" s="25"/>
      <c r="K50" s="16">
        <f>SUM(K51:K55)</f>
        <v>6693</v>
      </c>
      <c r="L50" s="16">
        <f>SUM(L51:L55)</f>
        <v>5119</v>
      </c>
      <c r="M50" s="24">
        <f t="shared" si="2"/>
        <v>30.748193006446577</v>
      </c>
    </row>
    <row r="51" spans="1:13" ht="18" customHeight="1">
      <c r="A51" s="30" t="s">
        <v>34</v>
      </c>
      <c r="B51" s="31">
        <v>1</v>
      </c>
      <c r="C51" s="12">
        <v>550357</v>
      </c>
      <c r="D51" s="11">
        <v>460933</v>
      </c>
      <c r="E51" s="20">
        <f t="shared" si="1"/>
        <v>19.400650419909194</v>
      </c>
      <c r="F51" s="21">
        <v>1</v>
      </c>
      <c r="G51" s="22">
        <v>5587.4</v>
      </c>
      <c r="H51" s="12">
        <v>4667</v>
      </c>
      <c r="I51" s="20">
        <f t="shared" si="0"/>
        <v>19.721448467966574</v>
      </c>
      <c r="J51" s="21">
        <v>1</v>
      </c>
      <c r="K51" s="12">
        <v>5045</v>
      </c>
      <c r="L51" s="11">
        <v>4098</v>
      </c>
      <c r="M51" s="19">
        <f t="shared" si="2"/>
        <v>23.108833577354805</v>
      </c>
    </row>
    <row r="52" spans="1:13" ht="18" customHeight="1">
      <c r="A52" s="30" t="s">
        <v>36</v>
      </c>
      <c r="B52" s="31">
        <v>2</v>
      </c>
      <c r="C52" s="12">
        <v>38767</v>
      </c>
      <c r="D52" s="11">
        <v>28131</v>
      </c>
      <c r="E52" s="20">
        <f>(C52/D52-1)*100</f>
        <v>37.80882300664747</v>
      </c>
      <c r="F52" s="21">
        <v>4</v>
      </c>
      <c r="G52" s="22">
        <v>43</v>
      </c>
      <c r="H52" s="12">
        <v>36.4</v>
      </c>
      <c r="I52" s="20">
        <f>(G52/H52-1)*100</f>
        <v>18.131868131868135</v>
      </c>
      <c r="J52" s="21">
        <v>2</v>
      </c>
      <c r="K52" s="21">
        <v>554</v>
      </c>
      <c r="L52" s="11">
        <v>347</v>
      </c>
      <c r="M52" s="19">
        <f>(K52/L52-1)*100</f>
        <v>59.654178674351584</v>
      </c>
    </row>
    <row r="53" spans="1:13" ht="18" customHeight="1">
      <c r="A53" s="30" t="s">
        <v>35</v>
      </c>
      <c r="B53" s="31">
        <v>3</v>
      </c>
      <c r="C53" s="12">
        <v>37297</v>
      </c>
      <c r="D53" s="11">
        <v>34586</v>
      </c>
      <c r="E53" s="20">
        <f t="shared" si="1"/>
        <v>7.838431735384255</v>
      </c>
      <c r="F53" s="21">
        <v>2</v>
      </c>
      <c r="G53" s="22">
        <v>149.2</v>
      </c>
      <c r="H53" s="12">
        <v>185</v>
      </c>
      <c r="I53" s="20">
        <f t="shared" si="0"/>
        <v>-19.351351351351354</v>
      </c>
      <c r="J53" s="21">
        <v>3</v>
      </c>
      <c r="K53" s="21">
        <v>488</v>
      </c>
      <c r="L53" s="11">
        <v>446</v>
      </c>
      <c r="M53" s="19">
        <f t="shared" si="2"/>
        <v>9.4170403587444</v>
      </c>
    </row>
    <row r="54" spans="1:13" s="44" customFormat="1" ht="18" customHeight="1">
      <c r="A54" s="36" t="s">
        <v>38</v>
      </c>
      <c r="B54" s="39">
        <v>4</v>
      </c>
      <c r="C54" s="5">
        <v>24503</v>
      </c>
      <c r="D54" s="11">
        <v>0</v>
      </c>
      <c r="E54" s="40"/>
      <c r="F54" s="41">
        <v>3</v>
      </c>
      <c r="G54" s="42">
        <v>132.9</v>
      </c>
      <c r="H54" s="5">
        <v>0</v>
      </c>
      <c r="I54" s="40"/>
      <c r="J54" s="41">
        <v>4</v>
      </c>
      <c r="K54" s="41">
        <v>342</v>
      </c>
      <c r="L54" s="11">
        <v>0</v>
      </c>
      <c r="M54" s="43"/>
    </row>
    <row r="55" spans="1:13" ht="18" customHeight="1">
      <c r="A55" s="30" t="s">
        <v>37</v>
      </c>
      <c r="B55" s="31">
        <v>5</v>
      </c>
      <c r="C55" s="12">
        <v>18411</v>
      </c>
      <c r="D55" s="11">
        <v>16617</v>
      </c>
      <c r="E55" s="20">
        <f t="shared" si="1"/>
        <v>10.7961725943311</v>
      </c>
      <c r="F55" s="21">
        <v>5</v>
      </c>
      <c r="G55" s="22">
        <v>4.5</v>
      </c>
      <c r="H55" s="12">
        <v>0</v>
      </c>
      <c r="I55" s="20"/>
      <c r="J55" s="21">
        <v>5</v>
      </c>
      <c r="K55" s="21">
        <v>264</v>
      </c>
      <c r="L55" s="11">
        <v>228</v>
      </c>
      <c r="M55" s="19">
        <f t="shared" si="2"/>
        <v>15.789473684210531</v>
      </c>
    </row>
    <row r="56" spans="1:13" ht="15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</row>
  </sheetData>
  <sheetProtection/>
  <mergeCells count="18">
    <mergeCell ref="A1:M1"/>
    <mergeCell ref="F2:I2"/>
    <mergeCell ref="M3:M4"/>
    <mergeCell ref="J2:M2"/>
    <mergeCell ref="H3:H4"/>
    <mergeCell ref="B2:E2"/>
    <mergeCell ref="E3:E4"/>
    <mergeCell ref="K3:K4"/>
    <mergeCell ref="L3:L4"/>
    <mergeCell ref="F3:F4"/>
    <mergeCell ref="G3:G4"/>
    <mergeCell ref="I3:I4"/>
    <mergeCell ref="A56:M56"/>
    <mergeCell ref="A3:A4"/>
    <mergeCell ref="B3:B4"/>
    <mergeCell ref="C3:C4"/>
    <mergeCell ref="D3:D4"/>
    <mergeCell ref="J3:J4"/>
  </mergeCells>
  <printOptions/>
  <pageMargins left="0.7874015748031497" right="0.5118110236220472" top="0.4330708661417323" bottom="0.35433070866141736" header="0.5118110236220472" footer="0.5118110236220472"/>
  <pageSetup horizontalDpi="600" verticalDpi="600" orientation="portrait" paperSize="9" scale="74" r:id="rId1"/>
  <ignoredErrors>
    <ignoredError sqref="C9:D9 C43:D43 H43 L9 K33 K43:L43 G6 G9" formulaRange="1"/>
    <ignoredError sqref="M5:M6 M9 E17 I17 M17 M43 M50 M33 M23" formula="1"/>
    <ignoredError sqref="E23 E9 E6 E33 E43 E50 I8:I9 I33 I5:I6 I43 I50 I23" evalError="1" formula="1"/>
    <ignoredError sqref="E7:E8 E15 E24 E55 I7 I24 I15 E44:E45 E47:E49 E34:E37 E39:E42 I34:I42 I47:I49 E53 I44:I45 I53 I10:I13 E10:E13 E16 I16 I51 E51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skw309</dc:creator>
  <cp:keywords/>
  <dc:description/>
  <cp:lastModifiedBy>up</cp:lastModifiedBy>
  <cp:lastPrinted>2016-02-24T06:43:06Z</cp:lastPrinted>
  <dcterms:created xsi:type="dcterms:W3CDTF">2015-09-17T08:33:13Z</dcterms:created>
  <dcterms:modified xsi:type="dcterms:W3CDTF">2016-02-24T06:43:06Z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