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9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<sst xmlns="http://schemas.openxmlformats.org/spreadsheetml/2006/main" count="81" uniqueCount="65">
  <si>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华东民航机场6月份业务量（分省排序）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</si>
  <si>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</si>
  <si>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</si>
  <si>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</si>
  <si>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</si>
  <si>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</si>
  <si>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</si>
  <si>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</si>
  <si>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</si>
  <si>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1-5月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</si>
  <si>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</si>
  <si>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</si>
  <si>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</si>
  <si>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</si>
  <si>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</si>
  <si>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</si>
  <si>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</si>
  <si>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</si>
  <si>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</si>
  <si>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</si>
  <si>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</si>
  <si>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</si>
  <si>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</si>
  <si>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</si>
  <si>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</si>
  <si>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</si>
  <si>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</si>
  <si>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</si>
  <si>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</si>
  <si>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</si>
  <si>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</si>
  <si>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</si>
  <si>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</si>
  <si>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</si>
  <si>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</si>
  <si>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</si>
  <si>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</si>
  <si>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</si>
  <si>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</si>
  <si>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</si>
  <si>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</si>
  <si>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</si>
  <si>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</si>
  <si>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</si>
  <si>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</si>
  <si>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</si>
  <si>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</si>
  <si>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</si>
  <si>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</si>
  <si>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</si>
  <si>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</si>
  <si>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</si>
  <si>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</si>
  <si>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</si>
  <si>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</si>
  <si>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井冈山</t>
  </si>
  <si>
    <t>宜春/明月山</t>
  </si>
  <si>
    <t>景德镇/罗家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</si>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</sst>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_);[Red]\(0.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0" fontId="56" fillId="0" borderId="11" xfId="0" applyFont="1" applyFill="1" applyBorder="1" applyAlignment="1">
      <alignment vertical="center"/>
    </xf>
    <xf numFmtId="176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178" fontId="13" fillId="0" borderId="14" xfId="0" applyNumberFormat="1" applyFont="1" applyBorder="1" applyAlignment="1">
      <alignment horizontal="right" vertical="center" wrapText="1"/>
    </xf>
    <xf numFmtId="0" fontId="5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2" fillId="0" borderId="14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178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20" zoomScaleNormal="120" zoomScaleSheetLayoutView="100" workbookViewId="0" topLeftCell="A1">
      <pane xSplit="1" topLeftCell="B1" activePane="topRight" state="frozen"/>
      <selection pane="topRight" activeCell="K20" sqref="K20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9.1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5"/>
      <c r="J2" s="8" t="s">
        <v>2</v>
      </c>
      <c r="K2" s="9"/>
      <c r="L2" s="9"/>
      <c r="M2" s="9"/>
      <c r="N2" s="9"/>
      <c r="O2" s="9"/>
      <c r="P2" s="9"/>
      <c r="Q2" s="65"/>
      <c r="R2" s="8" t="s">
        <v>3</v>
      </c>
      <c r="S2" s="9"/>
      <c r="T2" s="9"/>
      <c r="U2" s="9"/>
      <c r="V2" s="9"/>
      <c r="W2" s="9"/>
      <c r="X2" s="9"/>
      <c r="Y2" s="65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6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6" t="s">
        <v>12</v>
      </c>
      <c r="R3" s="11" t="s">
        <v>5</v>
      </c>
      <c r="S3" s="10" t="s">
        <v>6</v>
      </c>
      <c r="T3" s="10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6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C6+C9+C24+C17+C34+C44+C51</f>
        <v>23468815</v>
      </c>
      <c r="D5" s="17">
        <f t="shared" si="0"/>
        <v>21055703</v>
      </c>
      <c r="E5" s="18">
        <f aca="true" t="shared" si="1" ref="E5:E16">(C5/D5-1)*100</f>
        <v>11.460609982958058</v>
      </c>
      <c r="F5" s="17">
        <f t="shared" si="0"/>
        <v>117936479</v>
      </c>
      <c r="G5" s="17">
        <f t="shared" si="0"/>
        <v>141405756</v>
      </c>
      <c r="H5" s="17">
        <f t="shared" si="0"/>
        <v>128350281</v>
      </c>
      <c r="I5" s="18">
        <f>(G5/H5-1)*100</f>
        <v>10.171754123389887</v>
      </c>
      <c r="J5" s="67"/>
      <c r="K5" s="68">
        <f aca="true" t="shared" si="2" ref="K5:P5">K6+K9+K24+K17+K34+K44+K51</f>
        <v>493508.1</v>
      </c>
      <c r="L5" s="39">
        <f t="shared" si="2"/>
        <v>454930.99999999994</v>
      </c>
      <c r="M5" s="18">
        <f aca="true" t="shared" si="3" ref="M5:M7">(K5/L5-1)*100</f>
        <v>8.479769459544428</v>
      </c>
      <c r="N5" s="68">
        <f t="shared" si="2"/>
        <v>2353912.219</v>
      </c>
      <c r="O5" s="68">
        <f t="shared" si="2"/>
        <v>2847427.607</v>
      </c>
      <c r="P5" s="68">
        <f t="shared" si="2"/>
        <v>2745858.3</v>
      </c>
      <c r="Q5" s="18">
        <f>(O5/P5-1)*100</f>
        <v>3.6990003089380163</v>
      </c>
      <c r="R5" s="67"/>
      <c r="S5" s="17">
        <f aca="true" t="shared" si="4" ref="S5:X5">S6+S9+S24+S17+S34+S44+S51</f>
        <v>196451</v>
      </c>
      <c r="T5" s="17">
        <f t="shared" si="4"/>
        <v>183256</v>
      </c>
      <c r="U5" s="18">
        <f aca="true" t="shared" si="5" ref="U5:U8">(S5/T5-1)*100</f>
        <v>7.200309948923911</v>
      </c>
      <c r="V5" s="17">
        <f t="shared" si="4"/>
        <v>1000273</v>
      </c>
      <c r="W5" s="17">
        <f t="shared" si="4"/>
        <v>1196723</v>
      </c>
      <c r="X5" s="17">
        <f t="shared" si="4"/>
        <v>1098671</v>
      </c>
      <c r="Y5" s="18">
        <f>(W5/X5-1)*100</f>
        <v>8.924600722145204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8519459</v>
      </c>
      <c r="D6" s="21">
        <f t="shared" si="6"/>
        <v>7824860</v>
      </c>
      <c r="E6" s="18">
        <f t="shared" si="1"/>
        <v>8.87682335530604</v>
      </c>
      <c r="F6" s="21">
        <f t="shared" si="6"/>
        <v>43146474</v>
      </c>
      <c r="G6" s="21">
        <f t="shared" si="6"/>
        <v>51665933</v>
      </c>
      <c r="H6" s="21">
        <f t="shared" si="6"/>
        <v>48154351</v>
      </c>
      <c r="I6" s="18">
        <f aca="true" t="shared" si="7" ref="I6:I56">(G6/H6-1)*100</f>
        <v>7.292346230561808</v>
      </c>
      <c r="J6" s="69"/>
      <c r="K6" s="70">
        <f aca="true" t="shared" si="8" ref="K6:P6">SUM(K7:K8)</f>
        <v>311977.3</v>
      </c>
      <c r="L6" s="70">
        <f t="shared" si="8"/>
        <v>295615.5</v>
      </c>
      <c r="M6" s="18">
        <f t="shared" si="3"/>
        <v>5.534824797752491</v>
      </c>
      <c r="N6" s="70">
        <f t="shared" si="8"/>
        <v>1488949</v>
      </c>
      <c r="O6" s="70">
        <f t="shared" si="8"/>
        <v>1800926.2</v>
      </c>
      <c r="P6" s="70">
        <f t="shared" si="8"/>
        <v>1778899.3</v>
      </c>
      <c r="Q6" s="18">
        <f aca="true" t="shared" si="9" ref="Q6:Q56">(O6/P6-1)*100</f>
        <v>1.2382319786173435</v>
      </c>
      <c r="R6" s="69"/>
      <c r="S6" s="21">
        <f aca="true" t="shared" si="10" ref="S6:X6">SUM(S7:S8)</f>
        <v>58836</v>
      </c>
      <c r="T6" s="21">
        <f t="shared" si="10"/>
        <v>55777</v>
      </c>
      <c r="U6" s="18">
        <f t="shared" si="5"/>
        <v>5.484339423059681</v>
      </c>
      <c r="V6" s="21">
        <f t="shared" si="10"/>
        <v>303804</v>
      </c>
      <c r="W6" s="21">
        <f t="shared" si="10"/>
        <v>362640</v>
      </c>
      <c r="X6" s="21">
        <f t="shared" si="10"/>
        <v>343127</v>
      </c>
      <c r="Y6" s="18">
        <f aca="true" t="shared" si="11" ref="Y6:Y56">(W6/X6-1)*100</f>
        <v>5.686815668833978</v>
      </c>
    </row>
    <row r="7" spans="1:25" s="2" customFormat="1" ht="18" customHeight="1">
      <c r="A7" s="22" t="s">
        <v>15</v>
      </c>
      <c r="B7" s="23">
        <v>1</v>
      </c>
      <c r="C7" s="24">
        <v>5404034</v>
      </c>
      <c r="D7" s="25">
        <v>4763610</v>
      </c>
      <c r="E7" s="26">
        <f t="shared" si="1"/>
        <v>13.444089671488646</v>
      </c>
      <c r="F7" s="24">
        <v>26638283</v>
      </c>
      <c r="G7" s="27">
        <f aca="true" t="shared" si="12" ref="G7:G16">C7+F7</f>
        <v>32042317</v>
      </c>
      <c r="H7" s="28">
        <v>28990037</v>
      </c>
      <c r="I7" s="41">
        <f t="shared" si="7"/>
        <v>10.528720608393849</v>
      </c>
      <c r="J7" s="71">
        <v>1</v>
      </c>
      <c r="K7" s="26">
        <v>280087.6</v>
      </c>
      <c r="L7" s="72">
        <v>263464.4</v>
      </c>
      <c r="M7" s="26">
        <f t="shared" si="3"/>
        <v>6.309467237319333</v>
      </c>
      <c r="N7" s="73">
        <v>1319211.7</v>
      </c>
      <c r="O7" s="26">
        <v>1599299.2</v>
      </c>
      <c r="P7" s="26">
        <v>1574291.2</v>
      </c>
      <c r="Q7" s="41">
        <f t="shared" si="9"/>
        <v>1.5885244102234797</v>
      </c>
      <c r="R7" s="71">
        <v>1</v>
      </c>
      <c r="S7" s="90">
        <v>38671</v>
      </c>
      <c r="T7" s="25">
        <v>35471</v>
      </c>
      <c r="U7" s="26">
        <f t="shared" si="5"/>
        <v>9.021454145640107</v>
      </c>
      <c r="V7" s="25">
        <v>195813</v>
      </c>
      <c r="W7" s="28">
        <f aca="true" t="shared" si="13" ref="W7:W10">S7+V7</f>
        <v>234484</v>
      </c>
      <c r="X7" s="28">
        <v>217044</v>
      </c>
      <c r="Y7" s="41">
        <f t="shared" si="11"/>
        <v>8.035237094782621</v>
      </c>
    </row>
    <row r="8" spans="1:25" ht="18" customHeight="1">
      <c r="A8" s="29" t="s">
        <v>16</v>
      </c>
      <c r="B8" s="30">
        <v>2</v>
      </c>
      <c r="C8" s="28">
        <v>3115425</v>
      </c>
      <c r="D8" s="25">
        <v>3061250</v>
      </c>
      <c r="E8" s="31">
        <f t="shared" si="1"/>
        <v>1.769701919150668</v>
      </c>
      <c r="F8" s="32">
        <v>16508191</v>
      </c>
      <c r="G8" s="27">
        <f t="shared" si="12"/>
        <v>19623616</v>
      </c>
      <c r="H8" s="33">
        <v>19164314</v>
      </c>
      <c r="I8" s="41">
        <f t="shared" si="7"/>
        <v>2.3966524447470494</v>
      </c>
      <c r="J8" s="74">
        <v>2</v>
      </c>
      <c r="K8" s="31">
        <v>31889.7</v>
      </c>
      <c r="L8" s="25">
        <v>32151.1</v>
      </c>
      <c r="M8" s="31">
        <f aca="true" t="shared" si="14" ref="M8:M54">(K8/L8-1)*100</f>
        <v>-0.8130359458929814</v>
      </c>
      <c r="N8" s="75">
        <v>169737.3</v>
      </c>
      <c r="O8" s="26">
        <f aca="true" t="shared" si="15" ref="O7:O16">K8+N8</f>
        <v>201627</v>
      </c>
      <c r="P8" s="31">
        <v>204608.1</v>
      </c>
      <c r="Q8" s="41">
        <f t="shared" si="9"/>
        <v>-1.4569804421232568</v>
      </c>
      <c r="R8" s="74">
        <v>2</v>
      </c>
      <c r="S8" s="90">
        <v>20165</v>
      </c>
      <c r="T8" s="25">
        <v>20306</v>
      </c>
      <c r="U8" s="31">
        <f t="shared" si="5"/>
        <v>-0.6943760464887205</v>
      </c>
      <c r="V8" s="25">
        <v>107991</v>
      </c>
      <c r="W8" s="28">
        <f t="shared" si="13"/>
        <v>128156</v>
      </c>
      <c r="X8" s="33">
        <v>126083</v>
      </c>
      <c r="Y8" s="41">
        <f t="shared" si="11"/>
        <v>1.6441550407271466</v>
      </c>
    </row>
    <row r="9" spans="1:25" s="1" customFormat="1" ht="18" customHeight="1">
      <c r="A9" s="34" t="s">
        <v>17</v>
      </c>
      <c r="B9" s="35"/>
      <c r="C9" s="36">
        <f aca="true" t="shared" si="16" ref="C9:H9">SUM(C10:C16)</f>
        <v>3991399</v>
      </c>
      <c r="D9" s="21">
        <f t="shared" si="16"/>
        <v>3587546</v>
      </c>
      <c r="E9" s="18">
        <f t="shared" si="1"/>
        <v>11.257082139155838</v>
      </c>
      <c r="F9" s="21">
        <f t="shared" si="16"/>
        <v>20407156</v>
      </c>
      <c r="G9" s="37">
        <f t="shared" si="16"/>
        <v>24398555</v>
      </c>
      <c r="H9" s="21">
        <f t="shared" si="16"/>
        <v>21889167</v>
      </c>
      <c r="I9" s="18">
        <f t="shared" si="7"/>
        <v>11.464063479437115</v>
      </c>
      <c r="J9" s="76"/>
      <c r="K9" s="70">
        <f aca="true" t="shared" si="17" ref="K9:P9">SUM(K10:K16)</f>
        <v>57059.100000000006</v>
      </c>
      <c r="L9" s="21">
        <f t="shared" si="17"/>
        <v>46523</v>
      </c>
      <c r="M9" s="18">
        <f t="shared" si="14"/>
        <v>22.647077789480473</v>
      </c>
      <c r="N9" s="70">
        <f t="shared" si="17"/>
        <v>261760.85899999997</v>
      </c>
      <c r="O9" s="70">
        <f t="shared" si="17"/>
        <v>318819.959</v>
      </c>
      <c r="P9" s="70">
        <f t="shared" si="17"/>
        <v>274696.1</v>
      </c>
      <c r="Q9" s="18">
        <f t="shared" si="9"/>
        <v>16.06279048009782</v>
      </c>
      <c r="R9" s="76"/>
      <c r="S9" s="21">
        <f aca="true" t="shared" si="18" ref="S9:X9">SUM(S10:S16)</f>
        <v>33896</v>
      </c>
      <c r="T9" s="21">
        <f t="shared" si="18"/>
        <v>31139</v>
      </c>
      <c r="U9" s="39">
        <f aca="true" t="shared" si="19" ref="U9:U56">(S9/T9-1)*100</f>
        <v>8.853848871190472</v>
      </c>
      <c r="V9" s="21">
        <f t="shared" si="18"/>
        <v>171914</v>
      </c>
      <c r="W9" s="21">
        <f t="shared" si="18"/>
        <v>205810</v>
      </c>
      <c r="X9" s="21">
        <f t="shared" si="18"/>
        <v>187166</v>
      </c>
      <c r="Y9" s="18">
        <f t="shared" si="11"/>
        <v>9.961210903689777</v>
      </c>
    </row>
    <row r="10" spans="1:25" ht="18" customHeight="1">
      <c r="A10" s="22" t="s">
        <v>18</v>
      </c>
      <c r="B10" s="30">
        <v>1</v>
      </c>
      <c r="C10" s="32">
        <v>2511257</v>
      </c>
      <c r="D10" s="32">
        <v>2257192</v>
      </c>
      <c r="E10" s="31">
        <f t="shared" si="1"/>
        <v>11.255799240826647</v>
      </c>
      <c r="F10" s="32">
        <v>12792406</v>
      </c>
      <c r="G10" s="27">
        <f t="shared" si="12"/>
        <v>15303663</v>
      </c>
      <c r="H10" s="33">
        <v>13544582</v>
      </c>
      <c r="I10" s="41">
        <f t="shared" si="7"/>
        <v>12.987340620773669</v>
      </c>
      <c r="J10" s="74">
        <v>1</v>
      </c>
      <c r="K10" s="31">
        <v>40556.5</v>
      </c>
      <c r="L10" s="75">
        <v>33528.5</v>
      </c>
      <c r="M10" s="31">
        <f t="shared" si="14"/>
        <v>20.96127175388103</v>
      </c>
      <c r="N10" s="75">
        <v>189990.76299999998</v>
      </c>
      <c r="O10" s="26">
        <f t="shared" si="15"/>
        <v>230547.26299999998</v>
      </c>
      <c r="P10" s="31">
        <v>198082.5</v>
      </c>
      <c r="Q10" s="41">
        <f t="shared" si="9"/>
        <v>16.3895159845014</v>
      </c>
      <c r="R10" s="74">
        <v>1</v>
      </c>
      <c r="S10" s="25">
        <v>20050</v>
      </c>
      <c r="T10" s="25">
        <v>18715</v>
      </c>
      <c r="U10" s="31">
        <f t="shared" si="19"/>
        <v>7.1333155223083144</v>
      </c>
      <c r="V10" s="25">
        <v>102291</v>
      </c>
      <c r="W10" s="33">
        <f t="shared" si="13"/>
        <v>122341</v>
      </c>
      <c r="X10" s="33">
        <v>111133</v>
      </c>
      <c r="Y10" s="41">
        <f t="shared" si="11"/>
        <v>10.085213212997047</v>
      </c>
    </row>
    <row r="11" spans="1:25" ht="18" customHeight="1">
      <c r="A11" s="22" t="s">
        <v>19</v>
      </c>
      <c r="B11" s="30">
        <v>2</v>
      </c>
      <c r="C11" s="32">
        <v>630636</v>
      </c>
      <c r="D11" s="32">
        <v>574008</v>
      </c>
      <c r="E11" s="31">
        <f t="shared" si="1"/>
        <v>9.865367730066477</v>
      </c>
      <c r="F11" s="32">
        <v>3283950</v>
      </c>
      <c r="G11" s="27">
        <f t="shared" si="12"/>
        <v>3914586</v>
      </c>
      <c r="H11" s="33">
        <v>3656143</v>
      </c>
      <c r="I11" s="41">
        <f t="shared" si="7"/>
        <v>7.068733361906254</v>
      </c>
      <c r="J11" s="74">
        <v>3</v>
      </c>
      <c r="K11" s="31">
        <v>6024.6</v>
      </c>
      <c r="L11" s="75">
        <v>5497.5</v>
      </c>
      <c r="M11" s="31">
        <f t="shared" si="14"/>
        <v>9.587994542974076</v>
      </c>
      <c r="N11" s="75">
        <v>30658</v>
      </c>
      <c r="O11" s="26">
        <f t="shared" si="15"/>
        <v>36682.6</v>
      </c>
      <c r="P11" s="31">
        <v>34709.3</v>
      </c>
      <c r="Q11" s="41">
        <f t="shared" si="9"/>
        <v>5.685219811404996</v>
      </c>
      <c r="R11" s="74">
        <v>2</v>
      </c>
      <c r="S11" s="25">
        <v>5234</v>
      </c>
      <c r="T11" s="25">
        <v>4788</v>
      </c>
      <c r="U11" s="31">
        <f t="shared" si="19"/>
        <v>9.314954051796164</v>
      </c>
      <c r="V11" s="25">
        <v>27389</v>
      </c>
      <c r="W11" s="33">
        <f aca="true" t="shared" si="20" ref="W11:W16">S11+V11</f>
        <v>32623</v>
      </c>
      <c r="X11" s="33">
        <v>30607</v>
      </c>
      <c r="Y11" s="41">
        <f t="shared" si="11"/>
        <v>6.58672852615414</v>
      </c>
    </row>
    <row r="12" spans="1:25" ht="18" customHeight="1">
      <c r="A12" s="22" t="s">
        <v>20</v>
      </c>
      <c r="B12" s="30">
        <v>3</v>
      </c>
      <c r="C12" s="32">
        <v>612727</v>
      </c>
      <c r="D12" s="32">
        <v>549470</v>
      </c>
      <c r="E12" s="31">
        <f t="shared" si="1"/>
        <v>11.512366462227241</v>
      </c>
      <c r="F12" s="32">
        <v>3138957</v>
      </c>
      <c r="G12" s="27">
        <f t="shared" si="12"/>
        <v>3751684</v>
      </c>
      <c r="H12" s="33">
        <v>3360275</v>
      </c>
      <c r="I12" s="41">
        <f t="shared" si="7"/>
        <v>11.648124037467177</v>
      </c>
      <c r="J12" s="74">
        <v>2</v>
      </c>
      <c r="K12" s="31">
        <v>9508.2</v>
      </c>
      <c r="L12" s="75">
        <v>6518.4</v>
      </c>
      <c r="M12" s="31">
        <f t="shared" si="14"/>
        <v>45.86708394698087</v>
      </c>
      <c r="N12" s="75">
        <v>36127.865</v>
      </c>
      <c r="O12" s="26">
        <f t="shared" si="15"/>
        <v>45636.065</v>
      </c>
      <c r="P12" s="31">
        <v>35336.4</v>
      </c>
      <c r="Q12" s="41">
        <f t="shared" si="9"/>
        <v>29.147465502994073</v>
      </c>
      <c r="R12" s="74">
        <v>3</v>
      </c>
      <c r="S12" s="25">
        <v>4981</v>
      </c>
      <c r="T12" s="25">
        <v>4461</v>
      </c>
      <c r="U12" s="31">
        <f t="shared" si="19"/>
        <v>11.656579242322351</v>
      </c>
      <c r="V12" s="25">
        <v>25674</v>
      </c>
      <c r="W12" s="33">
        <f t="shared" si="20"/>
        <v>30655</v>
      </c>
      <c r="X12" s="33">
        <v>27296</v>
      </c>
      <c r="Y12" s="41">
        <f t="shared" si="11"/>
        <v>12.305832356389224</v>
      </c>
    </row>
    <row r="13" spans="1:25" s="2" customFormat="1" ht="18" customHeight="1">
      <c r="A13" s="22" t="s">
        <v>21</v>
      </c>
      <c r="B13" s="23">
        <v>4</v>
      </c>
      <c r="C13" s="24">
        <v>101281</v>
      </c>
      <c r="D13" s="24">
        <v>89588</v>
      </c>
      <c r="E13" s="26">
        <f t="shared" si="1"/>
        <v>13.05197124614903</v>
      </c>
      <c r="F13" s="24">
        <v>513856</v>
      </c>
      <c r="G13" s="27">
        <f t="shared" si="12"/>
        <v>615137</v>
      </c>
      <c r="H13" s="28">
        <v>579924</v>
      </c>
      <c r="I13" s="41">
        <f t="shared" si="7"/>
        <v>6.072002538263632</v>
      </c>
      <c r="J13" s="71">
        <v>5</v>
      </c>
      <c r="K13" s="26">
        <v>386.1</v>
      </c>
      <c r="L13" s="73">
        <v>374</v>
      </c>
      <c r="M13" s="26">
        <f t="shared" si="14"/>
        <v>3.2352941176470695</v>
      </c>
      <c r="N13" s="73">
        <v>1891.1</v>
      </c>
      <c r="O13" s="26">
        <f t="shared" si="15"/>
        <v>2277.2</v>
      </c>
      <c r="P13" s="26">
        <v>2286.8</v>
      </c>
      <c r="Q13" s="41">
        <f t="shared" si="9"/>
        <v>-0.4198005947175232</v>
      </c>
      <c r="R13" s="71">
        <v>5</v>
      </c>
      <c r="S13" s="25">
        <v>973</v>
      </c>
      <c r="T13" s="25">
        <v>823</v>
      </c>
      <c r="U13" s="26">
        <f t="shared" si="19"/>
        <v>18.226002430133658</v>
      </c>
      <c r="V13" s="25">
        <v>4867</v>
      </c>
      <c r="W13" s="33">
        <f t="shared" si="20"/>
        <v>5840</v>
      </c>
      <c r="X13" s="28">
        <v>5375</v>
      </c>
      <c r="Y13" s="41">
        <f t="shared" si="11"/>
        <v>8.651162790697665</v>
      </c>
    </row>
    <row r="14" spans="1:25" ht="18" customHeight="1">
      <c r="A14" s="22" t="s">
        <v>22</v>
      </c>
      <c r="B14" s="30">
        <v>5</v>
      </c>
      <c r="C14" s="32">
        <v>64201</v>
      </c>
      <c r="D14" s="32">
        <v>50069</v>
      </c>
      <c r="E14" s="31">
        <f t="shared" si="1"/>
        <v>28.225049431784143</v>
      </c>
      <c r="F14" s="32">
        <v>325887</v>
      </c>
      <c r="G14" s="27">
        <f t="shared" si="12"/>
        <v>390088</v>
      </c>
      <c r="H14" s="33">
        <v>294633</v>
      </c>
      <c r="I14" s="41">
        <f t="shared" si="7"/>
        <v>32.39793234294868</v>
      </c>
      <c r="J14" s="74">
        <v>7</v>
      </c>
      <c r="K14" s="31">
        <v>22.9</v>
      </c>
      <c r="L14" s="75">
        <v>36.9</v>
      </c>
      <c r="M14" s="31">
        <f t="shared" si="14"/>
        <v>-37.94037940379405</v>
      </c>
      <c r="N14" s="75">
        <v>128.084</v>
      </c>
      <c r="O14" s="26">
        <f t="shared" si="15"/>
        <v>150.984</v>
      </c>
      <c r="P14" s="31">
        <v>154.6</v>
      </c>
      <c r="Q14" s="41">
        <f t="shared" si="9"/>
        <v>-2.3389391979301344</v>
      </c>
      <c r="R14" s="74">
        <v>4</v>
      </c>
      <c r="S14" s="25">
        <v>2070</v>
      </c>
      <c r="T14" s="25">
        <v>1777</v>
      </c>
      <c r="U14" s="31">
        <f t="shared" si="19"/>
        <v>16.488463702870003</v>
      </c>
      <c r="V14" s="25">
        <v>8773</v>
      </c>
      <c r="W14" s="33">
        <f t="shared" si="20"/>
        <v>10843</v>
      </c>
      <c r="X14" s="33">
        <v>9091</v>
      </c>
      <c r="Y14" s="41">
        <f t="shared" si="11"/>
        <v>19.271807281927188</v>
      </c>
    </row>
    <row r="15" spans="1:25" ht="18" customHeight="1">
      <c r="A15" s="22" t="s">
        <v>23</v>
      </c>
      <c r="B15" s="30">
        <v>6</v>
      </c>
      <c r="C15" s="32">
        <v>57612</v>
      </c>
      <c r="D15" s="32">
        <v>50745</v>
      </c>
      <c r="E15" s="31">
        <f t="shared" si="1"/>
        <v>13.532367720957739</v>
      </c>
      <c r="F15" s="32">
        <v>272324</v>
      </c>
      <c r="G15" s="27">
        <f t="shared" si="12"/>
        <v>329936</v>
      </c>
      <c r="H15" s="33">
        <v>352160</v>
      </c>
      <c r="I15" s="41">
        <f t="shared" si="7"/>
        <v>-6.310767832803266</v>
      </c>
      <c r="J15" s="74">
        <v>4</v>
      </c>
      <c r="K15" s="31">
        <v>521.9</v>
      </c>
      <c r="L15" s="75">
        <v>499</v>
      </c>
      <c r="M15" s="31">
        <f t="shared" si="14"/>
        <v>4.589178356713419</v>
      </c>
      <c r="N15" s="75">
        <v>2741.179</v>
      </c>
      <c r="O15" s="26">
        <f t="shared" si="15"/>
        <v>3263.079</v>
      </c>
      <c r="P15" s="31">
        <v>3753.4</v>
      </c>
      <c r="Q15" s="41">
        <f t="shared" si="9"/>
        <v>-13.063382533169921</v>
      </c>
      <c r="R15" s="74">
        <v>6</v>
      </c>
      <c r="S15" s="25">
        <v>472</v>
      </c>
      <c r="T15" s="25">
        <v>432</v>
      </c>
      <c r="U15" s="31">
        <f t="shared" si="19"/>
        <v>9.259259259259256</v>
      </c>
      <c r="V15" s="25">
        <v>2244</v>
      </c>
      <c r="W15" s="33">
        <f t="shared" si="20"/>
        <v>2716</v>
      </c>
      <c r="X15" s="33">
        <v>2818</v>
      </c>
      <c r="Y15" s="41">
        <f t="shared" si="11"/>
        <v>-3.619588360539394</v>
      </c>
    </row>
    <row r="16" spans="1:25" ht="18" customHeight="1">
      <c r="A16" s="22" t="s">
        <v>24</v>
      </c>
      <c r="B16" s="30">
        <v>7</v>
      </c>
      <c r="C16" s="32">
        <v>13685</v>
      </c>
      <c r="D16" s="32">
        <v>16474</v>
      </c>
      <c r="E16" s="31">
        <f t="shared" si="1"/>
        <v>-16.929707417749185</v>
      </c>
      <c r="F16" s="32">
        <v>79776</v>
      </c>
      <c r="G16" s="27">
        <f t="shared" si="12"/>
        <v>93461</v>
      </c>
      <c r="H16" s="33">
        <v>101450</v>
      </c>
      <c r="I16" s="41">
        <f t="shared" si="7"/>
        <v>-7.87481517989157</v>
      </c>
      <c r="J16" s="74">
        <v>6</v>
      </c>
      <c r="K16" s="31">
        <v>38.9</v>
      </c>
      <c r="L16" s="75">
        <v>68.7</v>
      </c>
      <c r="M16" s="31">
        <f t="shared" si="14"/>
        <v>-43.37700145560408</v>
      </c>
      <c r="N16" s="75">
        <v>223.868</v>
      </c>
      <c r="O16" s="26">
        <f t="shared" si="15"/>
        <v>262.768</v>
      </c>
      <c r="P16" s="31">
        <v>373.1</v>
      </c>
      <c r="Q16" s="41">
        <f t="shared" si="9"/>
        <v>-29.57169659608685</v>
      </c>
      <c r="R16" s="74">
        <v>7</v>
      </c>
      <c r="S16" s="25">
        <v>116</v>
      </c>
      <c r="T16" s="25">
        <v>143</v>
      </c>
      <c r="U16" s="31">
        <f t="shared" si="19"/>
        <v>-18.881118881118887</v>
      </c>
      <c r="V16" s="25">
        <v>676</v>
      </c>
      <c r="W16" s="33">
        <f t="shared" si="20"/>
        <v>792</v>
      </c>
      <c r="X16" s="33">
        <v>846</v>
      </c>
      <c r="Y16" s="41">
        <f t="shared" si="11"/>
        <v>-6.382978723404253</v>
      </c>
    </row>
    <row r="17" spans="1:25" ht="18" customHeight="1">
      <c r="A17" s="19" t="s">
        <v>25</v>
      </c>
      <c r="B17" s="38"/>
      <c r="C17" s="21">
        <f aca="true" t="shared" si="21" ref="C17:G17">SUM(C18:C23)</f>
        <v>3031517</v>
      </c>
      <c r="D17" s="21">
        <f>SUM(D18:D22)</f>
        <v>2983682</v>
      </c>
      <c r="E17" s="39">
        <f aca="true" t="shared" si="22" ref="E17:E22">(C17/D17-1)*100</f>
        <v>1.6032204504367487</v>
      </c>
      <c r="F17" s="21">
        <f t="shared" si="21"/>
        <v>16003568</v>
      </c>
      <c r="G17" s="37">
        <f t="shared" si="21"/>
        <v>19035085</v>
      </c>
      <c r="H17" s="21">
        <f aca="true" t="shared" si="23" ref="H17:L17">SUM(H18:H22)</f>
        <v>18145715</v>
      </c>
      <c r="I17" s="18">
        <f t="shared" si="7"/>
        <v>4.901267323993563</v>
      </c>
      <c r="J17" s="77"/>
      <c r="K17" s="18">
        <f>SUM(K18:K23)</f>
        <v>39409.1</v>
      </c>
      <c r="L17" s="21">
        <f t="shared" si="23"/>
        <v>35997</v>
      </c>
      <c r="M17" s="18">
        <f aca="true" t="shared" si="24" ref="M17:M22">(K17/L17-1)*100</f>
        <v>9.478845459343832</v>
      </c>
      <c r="N17" s="70">
        <f aca="true" t="shared" si="25" ref="N17:S17">SUM(N18:N23)</f>
        <v>199392.48700000002</v>
      </c>
      <c r="O17" s="18">
        <f t="shared" si="25"/>
        <v>238801.68699999998</v>
      </c>
      <c r="P17" s="21">
        <f>SUM(P18:P22)</f>
        <v>231981.3</v>
      </c>
      <c r="Q17" s="18">
        <f t="shared" si="9"/>
        <v>2.9400589616490613</v>
      </c>
      <c r="R17" s="77"/>
      <c r="S17" s="21">
        <f t="shared" si="25"/>
        <v>24843</v>
      </c>
      <c r="T17" s="21">
        <f>SUM(T18:T22)</f>
        <v>25003</v>
      </c>
      <c r="U17" s="39">
        <f aca="true" t="shared" si="26" ref="U17:U22">(S17/T17-1)*100</f>
        <v>-0.6399232092148988</v>
      </c>
      <c r="V17" s="21">
        <f>SUM(V18:V23)</f>
        <v>136250</v>
      </c>
      <c r="W17" s="47">
        <f>SUM(W18:W23)</f>
        <v>161093</v>
      </c>
      <c r="X17" s="21">
        <f>SUM(X18:X22)</f>
        <v>154429</v>
      </c>
      <c r="Y17" s="18">
        <f t="shared" si="11"/>
        <v>4.315251669051801</v>
      </c>
    </row>
    <row r="18" spans="1:25" ht="18" customHeight="1">
      <c r="A18" s="40" t="s">
        <v>26</v>
      </c>
      <c r="B18" s="30">
        <v>1</v>
      </c>
      <c r="C18" s="32">
        <v>1796112</v>
      </c>
      <c r="D18" s="25">
        <v>1755198</v>
      </c>
      <c r="E18" s="41">
        <f t="shared" si="22"/>
        <v>2.3310190645158047</v>
      </c>
      <c r="F18" s="32">
        <v>9274026</v>
      </c>
      <c r="G18" s="27">
        <f>C18+F18</f>
        <v>11070138</v>
      </c>
      <c r="H18" s="42">
        <v>10795368</v>
      </c>
      <c r="I18" s="41">
        <f t="shared" si="7"/>
        <v>2.5452582996707385</v>
      </c>
      <c r="J18" s="74">
        <v>1</v>
      </c>
      <c r="K18" s="31">
        <v>26161.5</v>
      </c>
      <c r="L18" s="32">
        <v>23969.1</v>
      </c>
      <c r="M18" s="41">
        <f t="shared" si="24"/>
        <v>9.146776474711205</v>
      </c>
      <c r="N18" s="75">
        <v>131252.7</v>
      </c>
      <c r="O18" s="26">
        <f aca="true" t="shared" si="27" ref="O18:O22">K18+N18</f>
        <v>157414.2</v>
      </c>
      <c r="P18" s="41">
        <v>153033.2</v>
      </c>
      <c r="Q18" s="41">
        <f t="shared" si="9"/>
        <v>2.862777488806345</v>
      </c>
      <c r="R18" s="74">
        <v>1</v>
      </c>
      <c r="S18" s="32">
        <v>14250</v>
      </c>
      <c r="T18" s="25">
        <v>14416</v>
      </c>
      <c r="U18" s="31">
        <f t="shared" si="26"/>
        <v>-1.151498335183132</v>
      </c>
      <c r="V18" s="32">
        <v>76401</v>
      </c>
      <c r="W18" s="42">
        <f aca="true" t="shared" si="28" ref="W18:W23">S18+V18</f>
        <v>90651</v>
      </c>
      <c r="X18" s="42">
        <v>88889</v>
      </c>
      <c r="Y18" s="41">
        <f t="shared" si="11"/>
        <v>1.9822475221906055</v>
      </c>
    </row>
    <row r="19" spans="1:25" ht="18" customHeight="1">
      <c r="A19" s="29" t="s">
        <v>27</v>
      </c>
      <c r="B19" s="30">
        <v>2</v>
      </c>
      <c r="C19" s="32">
        <v>924481</v>
      </c>
      <c r="D19" s="32">
        <v>874077</v>
      </c>
      <c r="E19" s="41">
        <f t="shared" si="22"/>
        <v>5.766540018785538</v>
      </c>
      <c r="F19" s="32">
        <v>4898575</v>
      </c>
      <c r="G19" s="27">
        <f>C19+F19</f>
        <v>5823056</v>
      </c>
      <c r="H19" s="42">
        <v>5300332</v>
      </c>
      <c r="I19" s="41">
        <f t="shared" si="7"/>
        <v>9.862099204351725</v>
      </c>
      <c r="J19" s="74">
        <v>2</v>
      </c>
      <c r="K19" s="31">
        <v>8842.6</v>
      </c>
      <c r="L19" s="32">
        <v>8783.5</v>
      </c>
      <c r="M19" s="41">
        <f t="shared" si="24"/>
        <v>0.6728525075425651</v>
      </c>
      <c r="N19" s="75">
        <v>50021.711</v>
      </c>
      <c r="O19" s="26">
        <f t="shared" si="27"/>
        <v>58864.311</v>
      </c>
      <c r="P19" s="41">
        <v>58227.4</v>
      </c>
      <c r="Q19" s="41">
        <f t="shared" si="9"/>
        <v>1.0938338308081663</v>
      </c>
      <c r="R19" s="74">
        <v>2</v>
      </c>
      <c r="S19" s="32">
        <v>7451</v>
      </c>
      <c r="T19" s="25">
        <v>7280</v>
      </c>
      <c r="U19" s="31">
        <f t="shared" si="26"/>
        <v>2.3489010989010906</v>
      </c>
      <c r="V19" s="32">
        <v>42609</v>
      </c>
      <c r="W19" s="42">
        <f t="shared" si="28"/>
        <v>50060</v>
      </c>
      <c r="X19" s="42">
        <v>46686</v>
      </c>
      <c r="Y19" s="41">
        <f t="shared" si="11"/>
        <v>7.227005954675914</v>
      </c>
    </row>
    <row r="20" spans="1:25" ht="18" customHeight="1">
      <c r="A20" s="29" t="s">
        <v>28</v>
      </c>
      <c r="B20" s="30">
        <v>3</v>
      </c>
      <c r="C20" s="32">
        <v>264784</v>
      </c>
      <c r="D20" s="32">
        <v>307314</v>
      </c>
      <c r="E20" s="41">
        <f t="shared" si="22"/>
        <v>-13.839265376780752</v>
      </c>
      <c r="F20" s="32">
        <v>1567439</v>
      </c>
      <c r="G20" s="27">
        <f aca="true" t="shared" si="29" ref="G20:G25">C20+F20</f>
        <v>1832223</v>
      </c>
      <c r="H20" s="42">
        <v>1730320</v>
      </c>
      <c r="I20" s="41">
        <f t="shared" si="7"/>
        <v>5.88925747838549</v>
      </c>
      <c r="J20" s="74">
        <v>3</v>
      </c>
      <c r="K20" s="31">
        <v>4348</v>
      </c>
      <c r="L20" s="32">
        <v>3155.1</v>
      </c>
      <c r="M20" s="41">
        <f t="shared" si="24"/>
        <v>37.80862730182879</v>
      </c>
      <c r="N20" s="75">
        <v>17705.797</v>
      </c>
      <c r="O20" s="26">
        <f t="shared" si="27"/>
        <v>22053.797</v>
      </c>
      <c r="P20" s="41">
        <v>19962.9</v>
      </c>
      <c r="Q20" s="41">
        <f t="shared" si="9"/>
        <v>10.473914110675286</v>
      </c>
      <c r="R20" s="74">
        <v>3</v>
      </c>
      <c r="S20" s="32">
        <v>2501</v>
      </c>
      <c r="T20" s="25">
        <v>2764</v>
      </c>
      <c r="U20" s="31">
        <f t="shared" si="26"/>
        <v>-9.515195369030394</v>
      </c>
      <c r="V20" s="32">
        <v>13877</v>
      </c>
      <c r="W20" s="42">
        <f t="shared" si="28"/>
        <v>16378</v>
      </c>
      <c r="X20" s="42">
        <v>15378</v>
      </c>
      <c r="Y20" s="41">
        <f t="shared" si="11"/>
        <v>6.502796202367023</v>
      </c>
    </row>
    <row r="21" spans="1:25" ht="18" customHeight="1">
      <c r="A21" s="29" t="s">
        <v>29</v>
      </c>
      <c r="B21" s="30">
        <v>4</v>
      </c>
      <c r="C21" s="32">
        <v>32530</v>
      </c>
      <c r="D21" s="32">
        <v>38950</v>
      </c>
      <c r="E21" s="41">
        <f t="shared" si="22"/>
        <v>-16.482670089858797</v>
      </c>
      <c r="F21" s="32">
        <v>206033</v>
      </c>
      <c r="G21" s="27">
        <f t="shared" si="29"/>
        <v>238563</v>
      </c>
      <c r="H21" s="42">
        <v>272679</v>
      </c>
      <c r="I21" s="41">
        <f t="shared" si="7"/>
        <v>-12.511414520370101</v>
      </c>
      <c r="J21" s="74">
        <v>4</v>
      </c>
      <c r="K21" s="31">
        <v>54.5</v>
      </c>
      <c r="L21" s="32">
        <v>88.8</v>
      </c>
      <c r="M21" s="41">
        <f t="shared" si="24"/>
        <v>-38.626126126126124</v>
      </c>
      <c r="N21" s="75">
        <v>375.175</v>
      </c>
      <c r="O21" s="26">
        <f t="shared" si="27"/>
        <v>429.675</v>
      </c>
      <c r="P21" s="41">
        <v>677.5</v>
      </c>
      <c r="Q21" s="41">
        <f t="shared" si="9"/>
        <v>-36.579335793357934</v>
      </c>
      <c r="R21" s="74">
        <v>4</v>
      </c>
      <c r="S21" s="32">
        <v>454</v>
      </c>
      <c r="T21" s="25">
        <v>443</v>
      </c>
      <c r="U21" s="31">
        <f t="shared" si="26"/>
        <v>2.483069977426644</v>
      </c>
      <c r="V21" s="32">
        <v>2590</v>
      </c>
      <c r="W21" s="42">
        <f t="shared" si="28"/>
        <v>3044</v>
      </c>
      <c r="X21" s="42">
        <v>2916</v>
      </c>
      <c r="Y21" s="41">
        <f t="shared" si="11"/>
        <v>4.389574759945125</v>
      </c>
    </row>
    <row r="22" spans="1:25" s="2" customFormat="1" ht="18" customHeight="1">
      <c r="A22" s="22" t="s">
        <v>30</v>
      </c>
      <c r="B22" s="23">
        <v>5</v>
      </c>
      <c r="C22" s="24">
        <v>8783</v>
      </c>
      <c r="D22" s="24">
        <v>8143</v>
      </c>
      <c r="E22" s="43">
        <f t="shared" si="22"/>
        <v>7.859511236644967</v>
      </c>
      <c r="F22" s="24">
        <v>45244</v>
      </c>
      <c r="G22" s="27">
        <f t="shared" si="29"/>
        <v>54027</v>
      </c>
      <c r="H22" s="44">
        <v>47016</v>
      </c>
      <c r="I22" s="41">
        <f t="shared" si="7"/>
        <v>14.91194486983154</v>
      </c>
      <c r="J22" s="71">
        <v>5</v>
      </c>
      <c r="K22" s="26">
        <v>2.2</v>
      </c>
      <c r="L22" s="24">
        <v>0.5</v>
      </c>
      <c r="M22" s="43">
        <f t="shared" si="24"/>
        <v>340.00000000000006</v>
      </c>
      <c r="N22" s="73">
        <v>35.903999999999996</v>
      </c>
      <c r="O22" s="26">
        <f t="shared" si="27"/>
        <v>38.104</v>
      </c>
      <c r="P22" s="43">
        <v>80.3</v>
      </c>
      <c r="Q22" s="41">
        <f t="shared" si="9"/>
        <v>-52.54794520547945</v>
      </c>
      <c r="R22" s="71">
        <v>5</v>
      </c>
      <c r="S22" s="24">
        <v>127</v>
      </c>
      <c r="T22" s="25">
        <v>100</v>
      </c>
      <c r="U22" s="26">
        <f t="shared" si="26"/>
        <v>27</v>
      </c>
      <c r="V22" s="24">
        <v>651</v>
      </c>
      <c r="W22" s="42">
        <f t="shared" si="28"/>
        <v>778</v>
      </c>
      <c r="X22" s="44">
        <v>560</v>
      </c>
      <c r="Y22" s="41">
        <f t="shared" si="11"/>
        <v>38.92857142857142</v>
      </c>
    </row>
    <row r="23" spans="1:25" s="2" customFormat="1" ht="18" customHeight="1">
      <c r="A23" s="22" t="s">
        <v>31</v>
      </c>
      <c r="B23" s="23">
        <v>6</v>
      </c>
      <c r="C23" s="24">
        <v>4827</v>
      </c>
      <c r="D23" s="24">
        <v>0</v>
      </c>
      <c r="E23" s="43"/>
      <c r="F23" s="24">
        <v>12251</v>
      </c>
      <c r="G23" s="27">
        <f t="shared" si="29"/>
        <v>17078</v>
      </c>
      <c r="H23" s="44">
        <v>0</v>
      </c>
      <c r="I23" s="41"/>
      <c r="J23" s="71">
        <v>6</v>
      </c>
      <c r="K23" s="26">
        <v>0.3</v>
      </c>
      <c r="L23" s="24">
        <v>0</v>
      </c>
      <c r="M23" s="43"/>
      <c r="N23" s="73">
        <v>1.2</v>
      </c>
      <c r="O23" s="26">
        <v>1.6</v>
      </c>
      <c r="P23" s="43">
        <v>0</v>
      </c>
      <c r="Q23" s="41"/>
      <c r="R23" s="71">
        <v>6</v>
      </c>
      <c r="S23" s="24">
        <v>60</v>
      </c>
      <c r="T23" s="91">
        <v>0</v>
      </c>
      <c r="U23" s="26"/>
      <c r="V23" s="24">
        <v>122</v>
      </c>
      <c r="W23" s="42">
        <f t="shared" si="28"/>
        <v>182</v>
      </c>
      <c r="X23" s="44">
        <v>0</v>
      </c>
      <c r="Y23" s="41"/>
    </row>
    <row r="24" spans="1:25" s="1" customFormat="1" ht="18" customHeight="1">
      <c r="A24" s="19" t="s">
        <v>32</v>
      </c>
      <c r="B24" s="20"/>
      <c r="C24" s="21">
        <f aca="true" t="shared" si="30" ref="C24:H24">SUM(C25:C33)</f>
        <v>3414417</v>
      </c>
      <c r="D24" s="21">
        <f t="shared" si="30"/>
        <v>2876887</v>
      </c>
      <c r="E24" s="39">
        <f aca="true" t="shared" si="31" ref="E24:E33">(C24/D24-1)*100</f>
        <v>18.68443216574025</v>
      </c>
      <c r="F24" s="21">
        <f t="shared" si="30"/>
        <v>16026706</v>
      </c>
      <c r="G24" s="37">
        <f t="shared" si="30"/>
        <v>19441269</v>
      </c>
      <c r="H24" s="21">
        <f t="shared" si="30"/>
        <v>16671601</v>
      </c>
      <c r="I24" s="18">
        <f t="shared" si="7"/>
        <v>16.61308952871412</v>
      </c>
      <c r="J24" s="69"/>
      <c r="K24" s="70">
        <f aca="true" t="shared" si="32" ref="K24:P24">SUM(K25:K33)</f>
        <v>34970.3</v>
      </c>
      <c r="L24" s="70">
        <f t="shared" si="32"/>
        <v>29688.6</v>
      </c>
      <c r="M24" s="18">
        <f t="shared" si="14"/>
        <v>17.79033029513013</v>
      </c>
      <c r="N24" s="70">
        <f t="shared" si="32"/>
        <v>158501.61800000002</v>
      </c>
      <c r="O24" s="70">
        <f t="shared" si="32"/>
        <v>193473.71799999996</v>
      </c>
      <c r="P24" s="70">
        <f t="shared" si="32"/>
        <v>172018.4</v>
      </c>
      <c r="Q24" s="18">
        <f t="shared" si="9"/>
        <v>12.472687805490557</v>
      </c>
      <c r="R24" s="69"/>
      <c r="S24" s="47">
        <f aca="true" t="shared" si="33" ref="S24:X24">SUM(S25:S33)</f>
        <v>33437</v>
      </c>
      <c r="T24" s="47">
        <f t="shared" si="33"/>
        <v>29058</v>
      </c>
      <c r="U24" s="39">
        <f t="shared" si="19"/>
        <v>15.069860279441126</v>
      </c>
      <c r="V24" s="47">
        <f t="shared" si="33"/>
        <v>160947</v>
      </c>
      <c r="W24" s="47">
        <f t="shared" si="33"/>
        <v>194384</v>
      </c>
      <c r="X24" s="47">
        <f t="shared" si="33"/>
        <v>163932</v>
      </c>
      <c r="Y24" s="18">
        <f t="shared" si="11"/>
        <v>18.57599492472488</v>
      </c>
    </row>
    <row r="25" spans="1:25" s="2" customFormat="1" ht="18" customHeight="1">
      <c r="A25" s="22" t="s">
        <v>33</v>
      </c>
      <c r="B25" s="23">
        <v>1</v>
      </c>
      <c r="C25" s="24">
        <v>1671549</v>
      </c>
      <c r="D25" s="24">
        <v>1506255</v>
      </c>
      <c r="E25" s="43">
        <f t="shared" si="31"/>
        <v>10.973839090990566</v>
      </c>
      <c r="F25" s="24">
        <v>7771017</v>
      </c>
      <c r="G25" s="27">
        <f t="shared" si="29"/>
        <v>9442566</v>
      </c>
      <c r="H25" s="44">
        <v>8545420</v>
      </c>
      <c r="I25" s="41">
        <f t="shared" si="7"/>
        <v>10.498559462261658</v>
      </c>
      <c r="J25" s="71">
        <v>1</v>
      </c>
      <c r="K25" s="26">
        <v>18832.7</v>
      </c>
      <c r="L25" s="24">
        <v>16333.7</v>
      </c>
      <c r="M25" s="43">
        <f t="shared" si="14"/>
        <v>15.299656538322616</v>
      </c>
      <c r="N25" s="73">
        <v>89269.1</v>
      </c>
      <c r="O25" s="26">
        <f aca="true" t="shared" si="34" ref="O25:O28">K25+N25</f>
        <v>108101.8</v>
      </c>
      <c r="P25" s="43">
        <v>97542.1</v>
      </c>
      <c r="Q25" s="41">
        <f t="shared" si="9"/>
        <v>10.825787019143519</v>
      </c>
      <c r="R25" s="71">
        <v>1</v>
      </c>
      <c r="S25" s="24">
        <v>13436</v>
      </c>
      <c r="T25" s="25">
        <v>12842</v>
      </c>
      <c r="U25" s="26">
        <f t="shared" si="19"/>
        <v>4.625447749571721</v>
      </c>
      <c r="V25" s="24">
        <v>66274</v>
      </c>
      <c r="W25" s="44">
        <f>S25+V25</f>
        <v>79710</v>
      </c>
      <c r="X25" s="44">
        <v>73432</v>
      </c>
      <c r="Y25" s="41">
        <f t="shared" si="11"/>
        <v>8.549406253404502</v>
      </c>
    </row>
    <row r="26" spans="1:25" s="2" customFormat="1" ht="18" customHeight="1">
      <c r="A26" s="22" t="s">
        <v>34</v>
      </c>
      <c r="B26" s="23">
        <v>2</v>
      </c>
      <c r="C26" s="24">
        <v>909596</v>
      </c>
      <c r="D26" s="24">
        <v>735210</v>
      </c>
      <c r="E26" s="43">
        <f t="shared" si="31"/>
        <v>23.719209477564227</v>
      </c>
      <c r="F26" s="24">
        <v>4528431</v>
      </c>
      <c r="G26" s="27">
        <f aca="true" t="shared" si="35" ref="G26:G33">C26+F26</f>
        <v>5438027</v>
      </c>
      <c r="H26" s="44">
        <v>4496997</v>
      </c>
      <c r="I26" s="41">
        <f t="shared" si="7"/>
        <v>20.925742223087983</v>
      </c>
      <c r="J26" s="71">
        <v>2</v>
      </c>
      <c r="K26" s="26">
        <v>7285.6</v>
      </c>
      <c r="L26" s="24">
        <v>6787.8</v>
      </c>
      <c r="M26" s="43">
        <f t="shared" si="14"/>
        <v>7.333745838121342</v>
      </c>
      <c r="N26" s="73">
        <v>38434.9</v>
      </c>
      <c r="O26" s="26">
        <v>45720.6</v>
      </c>
      <c r="P26" s="43">
        <v>42308.2</v>
      </c>
      <c r="Q26" s="41">
        <f t="shared" si="9"/>
        <v>8.065575940361459</v>
      </c>
      <c r="R26" s="71">
        <v>2</v>
      </c>
      <c r="S26" s="24">
        <v>7877</v>
      </c>
      <c r="T26" s="25">
        <v>6775</v>
      </c>
      <c r="U26" s="26">
        <f t="shared" si="19"/>
        <v>16.265682656826574</v>
      </c>
      <c r="V26" s="24">
        <v>40073</v>
      </c>
      <c r="W26" s="44">
        <f aca="true" t="shared" si="36" ref="W26:W33">S26+V26</f>
        <v>47950</v>
      </c>
      <c r="X26" s="44">
        <v>40461</v>
      </c>
      <c r="Y26" s="41">
        <f t="shared" si="11"/>
        <v>18.509181681125032</v>
      </c>
    </row>
    <row r="27" spans="1:25" ht="18" customHeight="1">
      <c r="A27" s="29" t="s">
        <v>35</v>
      </c>
      <c r="B27" s="30">
        <v>3</v>
      </c>
      <c r="C27" s="32">
        <v>429889</v>
      </c>
      <c r="D27" s="32">
        <v>341871</v>
      </c>
      <c r="E27" s="41">
        <f t="shared" si="31"/>
        <v>25.7459685085895</v>
      </c>
      <c r="F27" s="32">
        <v>1907121</v>
      </c>
      <c r="G27" s="27">
        <f t="shared" si="35"/>
        <v>2337010</v>
      </c>
      <c r="H27" s="42">
        <v>1968940</v>
      </c>
      <c r="I27" s="41">
        <f t="shared" si="7"/>
        <v>18.69381494611313</v>
      </c>
      <c r="J27" s="74">
        <v>3</v>
      </c>
      <c r="K27" s="31">
        <v>5250.2</v>
      </c>
      <c r="L27" s="32">
        <v>4114.7</v>
      </c>
      <c r="M27" s="41">
        <f t="shared" si="14"/>
        <v>27.59617955136462</v>
      </c>
      <c r="N27" s="75">
        <v>16996.2</v>
      </c>
      <c r="O27" s="26">
        <f t="shared" si="34"/>
        <v>22246.4</v>
      </c>
      <c r="P27" s="41">
        <v>18504.7</v>
      </c>
      <c r="Q27" s="41">
        <f t="shared" si="9"/>
        <v>20.220268364253414</v>
      </c>
      <c r="R27" s="74">
        <v>3</v>
      </c>
      <c r="S27" s="32">
        <v>4224</v>
      </c>
      <c r="T27" s="25">
        <v>3716</v>
      </c>
      <c r="U27" s="31">
        <f t="shared" si="19"/>
        <v>13.670613562970946</v>
      </c>
      <c r="V27" s="32">
        <v>20020</v>
      </c>
      <c r="W27" s="44">
        <f t="shared" si="36"/>
        <v>24244</v>
      </c>
      <c r="X27" s="42">
        <v>21202</v>
      </c>
      <c r="Y27" s="41">
        <f t="shared" si="11"/>
        <v>14.347703046882376</v>
      </c>
    </row>
    <row r="28" spans="1:25" ht="18" customHeight="1">
      <c r="A28" s="29" t="s">
        <v>36</v>
      </c>
      <c r="B28" s="30">
        <v>4</v>
      </c>
      <c r="C28" s="32">
        <v>160897</v>
      </c>
      <c r="D28" s="32">
        <v>113208</v>
      </c>
      <c r="E28" s="41">
        <f t="shared" si="31"/>
        <v>42.125114832874</v>
      </c>
      <c r="F28" s="32">
        <v>598140</v>
      </c>
      <c r="G28" s="27">
        <f t="shared" si="35"/>
        <v>759037</v>
      </c>
      <c r="H28" s="42">
        <v>568173</v>
      </c>
      <c r="I28" s="41">
        <f t="shared" si="7"/>
        <v>33.59258535692473</v>
      </c>
      <c r="J28" s="74">
        <v>5</v>
      </c>
      <c r="K28" s="31">
        <v>435.8</v>
      </c>
      <c r="L28" s="32">
        <v>436.8</v>
      </c>
      <c r="M28" s="41">
        <f t="shared" si="14"/>
        <v>-0.22893772893772812</v>
      </c>
      <c r="N28" s="75">
        <v>1839.385</v>
      </c>
      <c r="O28" s="26">
        <f t="shared" si="34"/>
        <v>2275.185</v>
      </c>
      <c r="P28" s="41">
        <v>2037.7</v>
      </c>
      <c r="Q28" s="41">
        <f t="shared" si="9"/>
        <v>11.65456151543407</v>
      </c>
      <c r="R28" s="74">
        <v>6</v>
      </c>
      <c r="S28" s="32">
        <v>1358</v>
      </c>
      <c r="T28" s="25">
        <v>1120</v>
      </c>
      <c r="U28" s="31">
        <f t="shared" si="19"/>
        <v>21.249999999999993</v>
      </c>
      <c r="V28" s="32">
        <v>5580</v>
      </c>
      <c r="W28" s="44">
        <f t="shared" si="36"/>
        <v>6938</v>
      </c>
      <c r="X28" s="42">
        <v>5797</v>
      </c>
      <c r="Y28" s="41">
        <f t="shared" si="11"/>
        <v>19.682594445402792</v>
      </c>
    </row>
    <row r="29" spans="1:25" s="2" customFormat="1" ht="18" customHeight="1">
      <c r="A29" s="22" t="s">
        <v>37</v>
      </c>
      <c r="B29" s="23">
        <v>5</v>
      </c>
      <c r="C29" s="45">
        <v>91345</v>
      </c>
      <c r="D29" s="24">
        <v>82126</v>
      </c>
      <c r="E29" s="43">
        <f t="shared" si="31"/>
        <v>11.225434089082631</v>
      </c>
      <c r="F29" s="45">
        <v>469928</v>
      </c>
      <c r="G29" s="27">
        <f t="shared" si="35"/>
        <v>561273</v>
      </c>
      <c r="H29" s="44">
        <v>513196</v>
      </c>
      <c r="I29" s="41">
        <f t="shared" si="7"/>
        <v>9.368155636443</v>
      </c>
      <c r="J29" s="71">
        <v>6</v>
      </c>
      <c r="K29" s="78">
        <v>333.2</v>
      </c>
      <c r="L29" s="24">
        <v>352.6</v>
      </c>
      <c r="M29" s="43">
        <f t="shared" si="14"/>
        <v>-5.501985252410668</v>
      </c>
      <c r="N29" s="79">
        <v>1779.2</v>
      </c>
      <c r="O29" s="26">
        <v>2112.3</v>
      </c>
      <c r="P29" s="43">
        <v>2203.4</v>
      </c>
      <c r="Q29" s="41">
        <f t="shared" si="9"/>
        <v>-4.134519379141322</v>
      </c>
      <c r="R29" s="71">
        <v>7</v>
      </c>
      <c r="S29" s="24">
        <v>926</v>
      </c>
      <c r="T29" s="25">
        <v>870</v>
      </c>
      <c r="U29" s="26">
        <f t="shared" si="19"/>
        <v>6.436781609195408</v>
      </c>
      <c r="V29" s="24">
        <v>4756</v>
      </c>
      <c r="W29" s="44">
        <f t="shared" si="36"/>
        <v>5682</v>
      </c>
      <c r="X29" s="44">
        <v>5380</v>
      </c>
      <c r="Y29" s="41">
        <f t="shared" si="11"/>
        <v>5.61338289962825</v>
      </c>
    </row>
    <row r="30" spans="1:25" ht="18" customHeight="1">
      <c r="A30" s="29" t="s">
        <v>38</v>
      </c>
      <c r="B30" s="30">
        <v>6</v>
      </c>
      <c r="C30" s="32">
        <v>48641</v>
      </c>
      <c r="D30" s="32">
        <v>38177</v>
      </c>
      <c r="E30" s="41">
        <f t="shared" si="31"/>
        <v>27.409173062315006</v>
      </c>
      <c r="F30" s="32">
        <v>236445</v>
      </c>
      <c r="G30" s="27">
        <f t="shared" si="35"/>
        <v>285086</v>
      </c>
      <c r="H30" s="42">
        <v>230789</v>
      </c>
      <c r="I30" s="41">
        <f t="shared" si="7"/>
        <v>23.526684547357114</v>
      </c>
      <c r="J30" s="74">
        <v>7</v>
      </c>
      <c r="K30" s="31">
        <v>146.7</v>
      </c>
      <c r="L30" s="32">
        <v>64.9</v>
      </c>
      <c r="M30" s="41">
        <f t="shared" si="14"/>
        <v>126.04006163328192</v>
      </c>
      <c r="N30" s="75">
        <v>539.142</v>
      </c>
      <c r="O30" s="26">
        <f aca="true" t="shared" si="37" ref="O30:O33">K30+N30</f>
        <v>685.8420000000001</v>
      </c>
      <c r="P30" s="41">
        <v>443.9</v>
      </c>
      <c r="Q30" s="41">
        <f t="shared" si="9"/>
        <v>54.50371705339043</v>
      </c>
      <c r="R30" s="74">
        <v>9</v>
      </c>
      <c r="S30" s="32">
        <v>434</v>
      </c>
      <c r="T30" s="25">
        <v>370</v>
      </c>
      <c r="U30" s="31">
        <f t="shared" si="19"/>
        <v>17.2972972972973</v>
      </c>
      <c r="V30" s="32">
        <v>2362</v>
      </c>
      <c r="W30" s="44">
        <f t="shared" si="36"/>
        <v>2796</v>
      </c>
      <c r="X30" s="42">
        <v>2568</v>
      </c>
      <c r="Y30" s="41">
        <f t="shared" si="11"/>
        <v>8.878504672897192</v>
      </c>
    </row>
    <row r="31" spans="1:25" ht="18" customHeight="1">
      <c r="A31" s="29" t="s">
        <v>39</v>
      </c>
      <c r="B31" s="30">
        <v>7</v>
      </c>
      <c r="C31" s="32">
        <v>41804</v>
      </c>
      <c r="D31" s="32">
        <v>34569</v>
      </c>
      <c r="E31" s="41">
        <f t="shared" si="31"/>
        <v>20.929156180392837</v>
      </c>
      <c r="F31" s="32">
        <v>233140</v>
      </c>
      <c r="G31" s="27">
        <v>275090</v>
      </c>
      <c r="H31" s="42">
        <v>210740</v>
      </c>
      <c r="I31" s="41">
        <f t="shared" si="7"/>
        <v>30.535256714434844</v>
      </c>
      <c r="J31" s="74">
        <v>4</v>
      </c>
      <c r="K31" s="31">
        <v>2627.1</v>
      </c>
      <c r="L31" s="32">
        <v>1569.5</v>
      </c>
      <c r="M31" s="41">
        <f t="shared" si="14"/>
        <v>67.38451736221727</v>
      </c>
      <c r="N31" s="75">
        <v>9347.9</v>
      </c>
      <c r="O31" s="26">
        <v>11976.8</v>
      </c>
      <c r="P31" s="41">
        <v>8764.4</v>
      </c>
      <c r="Q31" s="41">
        <f t="shared" si="9"/>
        <v>36.652822783077</v>
      </c>
      <c r="R31" s="74">
        <v>8</v>
      </c>
      <c r="S31" s="32">
        <v>590</v>
      </c>
      <c r="T31" s="25">
        <v>471</v>
      </c>
      <c r="U31" s="31">
        <f t="shared" si="19"/>
        <v>25.265392781316343</v>
      </c>
      <c r="V31" s="32">
        <v>2878</v>
      </c>
      <c r="W31" s="44">
        <f t="shared" si="36"/>
        <v>3468</v>
      </c>
      <c r="X31" s="42">
        <v>2658</v>
      </c>
      <c r="Y31" s="41">
        <f t="shared" si="11"/>
        <v>30.474040632054166</v>
      </c>
    </row>
    <row r="32" spans="1:25" ht="18" customHeight="1">
      <c r="A32" s="29" t="s">
        <v>40</v>
      </c>
      <c r="B32" s="30">
        <v>8</v>
      </c>
      <c r="C32" s="32">
        <v>33481</v>
      </c>
      <c r="D32" s="32"/>
      <c r="E32" s="41"/>
      <c r="F32" s="32">
        <v>115029</v>
      </c>
      <c r="G32" s="27">
        <f t="shared" si="35"/>
        <v>148510</v>
      </c>
      <c r="H32" s="42">
        <v>0</v>
      </c>
      <c r="I32" s="18"/>
      <c r="J32" s="74">
        <v>8</v>
      </c>
      <c r="K32" s="31">
        <v>32.7</v>
      </c>
      <c r="L32" s="32">
        <v>0</v>
      </c>
      <c r="M32" s="41"/>
      <c r="N32" s="75">
        <v>135.691</v>
      </c>
      <c r="O32" s="26">
        <f t="shared" si="37"/>
        <v>168.39100000000002</v>
      </c>
      <c r="P32" s="41">
        <v>0</v>
      </c>
      <c r="Q32" s="18"/>
      <c r="R32" s="74">
        <v>5</v>
      </c>
      <c r="S32" s="32">
        <v>1522</v>
      </c>
      <c r="T32" s="91">
        <v>0</v>
      </c>
      <c r="U32" s="31"/>
      <c r="V32" s="32">
        <v>2320</v>
      </c>
      <c r="W32" s="44">
        <f t="shared" si="36"/>
        <v>3842</v>
      </c>
      <c r="X32" s="41">
        <v>0</v>
      </c>
      <c r="Y32" s="18"/>
    </row>
    <row r="33" spans="1:25" ht="18" customHeight="1">
      <c r="A33" s="29" t="s">
        <v>41</v>
      </c>
      <c r="B33" s="30">
        <v>9</v>
      </c>
      <c r="C33" s="32">
        <v>27215</v>
      </c>
      <c r="D33" s="32">
        <v>25471</v>
      </c>
      <c r="E33" s="41">
        <f t="shared" si="31"/>
        <v>6.847002473401131</v>
      </c>
      <c r="F33" s="32">
        <v>167455</v>
      </c>
      <c r="G33" s="27">
        <f t="shared" si="35"/>
        <v>194670</v>
      </c>
      <c r="H33" s="42">
        <v>137346</v>
      </c>
      <c r="I33" s="41">
        <f t="shared" si="7"/>
        <v>41.73692717661963</v>
      </c>
      <c r="J33" s="74">
        <v>9</v>
      </c>
      <c r="K33" s="31">
        <v>26.3</v>
      </c>
      <c r="L33" s="32">
        <v>28.6</v>
      </c>
      <c r="M33" s="41">
        <f t="shared" si="14"/>
        <v>-8.041958041958042</v>
      </c>
      <c r="N33" s="75">
        <v>160.1</v>
      </c>
      <c r="O33" s="26">
        <f t="shared" si="37"/>
        <v>186.4</v>
      </c>
      <c r="P33" s="41">
        <v>214</v>
      </c>
      <c r="Q33" s="41">
        <f t="shared" si="9"/>
        <v>-12.897196261682243</v>
      </c>
      <c r="R33" s="74">
        <v>4</v>
      </c>
      <c r="S33" s="32">
        <v>3070</v>
      </c>
      <c r="T33" s="25">
        <v>2894</v>
      </c>
      <c r="U33" s="31">
        <f t="shared" si="19"/>
        <v>6.081548030407746</v>
      </c>
      <c r="V33" s="32">
        <v>16684</v>
      </c>
      <c r="W33" s="44">
        <f t="shared" si="36"/>
        <v>19754</v>
      </c>
      <c r="X33" s="42">
        <v>12434</v>
      </c>
      <c r="Y33" s="41">
        <f t="shared" si="11"/>
        <v>58.8708380247708</v>
      </c>
    </row>
    <row r="34" spans="1:25" s="3" customFormat="1" ht="18" customHeight="1">
      <c r="A34" s="19" t="s">
        <v>42</v>
      </c>
      <c r="B34" s="46"/>
      <c r="C34" s="21">
        <f aca="true" t="shared" si="38" ref="C34:H34">SUM(C35:C43)</f>
        <v>3029849</v>
      </c>
      <c r="D34" s="21">
        <f t="shared" si="38"/>
        <v>2397905</v>
      </c>
      <c r="E34" s="39">
        <f aca="true" t="shared" si="39" ref="E34:E43">(C34/D34-1)*100</f>
        <v>26.35400485006705</v>
      </c>
      <c r="F34" s="21">
        <f t="shared" si="38"/>
        <v>14525434</v>
      </c>
      <c r="G34" s="37">
        <f t="shared" si="38"/>
        <v>17555599</v>
      </c>
      <c r="H34" s="47">
        <f t="shared" si="38"/>
        <v>14767438</v>
      </c>
      <c r="I34" s="18">
        <f t="shared" si="7"/>
        <v>18.880465250641308</v>
      </c>
      <c r="J34" s="80"/>
      <c r="K34" s="18">
        <f aca="true" t="shared" si="40" ref="K34:P34">SUM(K35:K43)</f>
        <v>41214.399999999994</v>
      </c>
      <c r="L34" s="47">
        <f t="shared" si="40"/>
        <v>38110.3</v>
      </c>
      <c r="M34" s="18">
        <f t="shared" si="14"/>
        <v>8.145042153958348</v>
      </c>
      <c r="N34" s="21">
        <f t="shared" si="40"/>
        <v>196290.861</v>
      </c>
      <c r="O34" s="18">
        <f t="shared" si="40"/>
        <v>237511.161</v>
      </c>
      <c r="P34" s="21">
        <f t="shared" si="40"/>
        <v>232084</v>
      </c>
      <c r="Q34" s="18">
        <f t="shared" si="9"/>
        <v>2.3384468554488835</v>
      </c>
      <c r="R34" s="80"/>
      <c r="S34" s="21">
        <f aca="true" t="shared" si="41" ref="S34:X34">SUM(S35:S43)</f>
        <v>31373</v>
      </c>
      <c r="T34" s="21">
        <f t="shared" si="41"/>
        <v>27727</v>
      </c>
      <c r="U34" s="39">
        <f t="shared" si="19"/>
        <v>13.149637537418402</v>
      </c>
      <c r="V34" s="21">
        <f t="shared" si="41"/>
        <v>153824</v>
      </c>
      <c r="W34" s="47">
        <f t="shared" si="41"/>
        <v>185196</v>
      </c>
      <c r="X34" s="21">
        <f t="shared" si="41"/>
        <v>165910</v>
      </c>
      <c r="Y34" s="18">
        <f t="shared" si="11"/>
        <v>11.624374660960758</v>
      </c>
    </row>
    <row r="35" spans="1:25" s="4" customFormat="1" ht="18" customHeight="1">
      <c r="A35" s="48" t="s">
        <v>43</v>
      </c>
      <c r="B35" s="49">
        <v>1</v>
      </c>
      <c r="C35" s="32">
        <v>1823201</v>
      </c>
      <c r="D35" s="32">
        <v>1501146</v>
      </c>
      <c r="E35" s="41">
        <f t="shared" si="39"/>
        <v>21.453942521247104</v>
      </c>
      <c r="F35" s="32">
        <v>8803581</v>
      </c>
      <c r="G35" s="27">
        <v>10627098</v>
      </c>
      <c r="H35" s="42">
        <v>9051757</v>
      </c>
      <c r="I35" s="41">
        <f t="shared" si="7"/>
        <v>17.403704054362045</v>
      </c>
      <c r="J35" s="81">
        <v>1</v>
      </c>
      <c r="K35" s="31">
        <v>27425.7</v>
      </c>
      <c r="L35" s="32">
        <v>25575.5</v>
      </c>
      <c r="M35" s="41">
        <f t="shared" si="14"/>
        <v>7.234267169752306</v>
      </c>
      <c r="N35" s="75">
        <v>134788.4</v>
      </c>
      <c r="O35" s="26">
        <v>162220</v>
      </c>
      <c r="P35" s="41">
        <v>156185.1</v>
      </c>
      <c r="Q35" s="41">
        <f t="shared" si="9"/>
        <v>3.8639409265032176</v>
      </c>
      <c r="R35" s="81">
        <v>1</v>
      </c>
      <c r="S35" s="32">
        <v>15204</v>
      </c>
      <c r="T35" s="25">
        <v>13244</v>
      </c>
      <c r="U35" s="31">
        <f t="shared" si="19"/>
        <v>14.799154334038045</v>
      </c>
      <c r="V35" s="32">
        <v>74658</v>
      </c>
      <c r="W35" s="42">
        <v>89861</v>
      </c>
      <c r="X35" s="42">
        <v>79590</v>
      </c>
      <c r="Y35" s="41">
        <f t="shared" si="11"/>
        <v>12.904887548687016</v>
      </c>
    </row>
    <row r="36" spans="1:25" s="4" customFormat="1" ht="18" customHeight="1">
      <c r="A36" s="48" t="s">
        <v>44</v>
      </c>
      <c r="B36" s="49">
        <v>2</v>
      </c>
      <c r="C36" s="32">
        <v>469240</v>
      </c>
      <c r="D36" s="32">
        <v>343873</v>
      </c>
      <c r="E36" s="41">
        <f t="shared" si="39"/>
        <v>36.45735489555737</v>
      </c>
      <c r="F36" s="32">
        <v>2141316</v>
      </c>
      <c r="G36" s="27">
        <f aca="true" t="shared" si="42" ref="G35:G43">C36+F36</f>
        <v>2610556</v>
      </c>
      <c r="H36" s="42">
        <v>2210239</v>
      </c>
      <c r="I36" s="41">
        <f t="shared" si="7"/>
        <v>18.111932691441957</v>
      </c>
      <c r="J36" s="81">
        <v>2</v>
      </c>
      <c r="K36" s="31">
        <v>7882.9</v>
      </c>
      <c r="L36" s="32">
        <v>7065</v>
      </c>
      <c r="M36" s="41">
        <f t="shared" si="14"/>
        <v>11.57678697806086</v>
      </c>
      <c r="N36" s="75">
        <v>32766.5</v>
      </c>
      <c r="O36" s="26">
        <f aca="true" t="shared" si="43" ref="O36:O42">K36+N36</f>
        <v>40649.4</v>
      </c>
      <c r="P36" s="41">
        <v>42563</v>
      </c>
      <c r="Q36" s="41">
        <f t="shared" si="9"/>
        <v>-4.495923689589542</v>
      </c>
      <c r="R36" s="81">
        <v>3</v>
      </c>
      <c r="S36" s="32">
        <v>3804</v>
      </c>
      <c r="T36" s="25">
        <v>3012</v>
      </c>
      <c r="U36" s="31">
        <f t="shared" si="19"/>
        <v>26.294820717131472</v>
      </c>
      <c r="V36" s="32">
        <v>17226</v>
      </c>
      <c r="W36" s="42">
        <f aca="true" t="shared" si="44" ref="W36:W43">S36+V36</f>
        <v>21030</v>
      </c>
      <c r="X36" s="42">
        <v>18433</v>
      </c>
      <c r="Y36" s="41">
        <f t="shared" si="11"/>
        <v>14.088862366408073</v>
      </c>
    </row>
    <row r="37" spans="1:25" s="4" customFormat="1" ht="18" customHeight="1">
      <c r="A37" s="48" t="s">
        <v>45</v>
      </c>
      <c r="B37" s="49">
        <v>3</v>
      </c>
      <c r="C37" s="32">
        <v>144601</v>
      </c>
      <c r="D37" s="32">
        <v>135560</v>
      </c>
      <c r="E37" s="41">
        <f t="shared" si="39"/>
        <v>6.6693714960165185</v>
      </c>
      <c r="F37" s="32">
        <v>761656</v>
      </c>
      <c r="G37" s="27">
        <f t="shared" si="42"/>
        <v>906257</v>
      </c>
      <c r="H37" s="42">
        <v>895086</v>
      </c>
      <c r="I37" s="41">
        <f t="shared" si="7"/>
        <v>1.248036501520522</v>
      </c>
      <c r="J37" s="81">
        <v>4</v>
      </c>
      <c r="K37" s="31">
        <v>902.8</v>
      </c>
      <c r="L37" s="32">
        <v>1162.6</v>
      </c>
      <c r="M37" s="41">
        <f t="shared" si="14"/>
        <v>-22.346464820230516</v>
      </c>
      <c r="N37" s="75">
        <v>6193.126</v>
      </c>
      <c r="O37" s="26">
        <f t="shared" si="43"/>
        <v>7095.926</v>
      </c>
      <c r="P37" s="41">
        <v>7926</v>
      </c>
      <c r="Q37" s="41">
        <f t="shared" si="9"/>
        <v>-10.472798385061822</v>
      </c>
      <c r="R37" s="81">
        <v>5</v>
      </c>
      <c r="S37" s="32">
        <v>1853</v>
      </c>
      <c r="T37" s="25">
        <v>2283</v>
      </c>
      <c r="U37" s="31">
        <f t="shared" si="19"/>
        <v>-18.834866403854576</v>
      </c>
      <c r="V37" s="32">
        <v>9981</v>
      </c>
      <c r="W37" s="42">
        <f t="shared" si="44"/>
        <v>11834</v>
      </c>
      <c r="X37" s="42">
        <v>12924</v>
      </c>
      <c r="Y37" s="41">
        <f t="shared" si="11"/>
        <v>-8.433921386567622</v>
      </c>
    </row>
    <row r="38" spans="1:25" s="4" customFormat="1" ht="18" customHeight="1">
      <c r="A38" s="48" t="s">
        <v>46</v>
      </c>
      <c r="B38" s="49">
        <v>4</v>
      </c>
      <c r="C38" s="32">
        <v>124496</v>
      </c>
      <c r="D38" s="32">
        <v>94991</v>
      </c>
      <c r="E38" s="41">
        <f t="shared" si="39"/>
        <v>31.06083734248508</v>
      </c>
      <c r="F38" s="32">
        <v>570313</v>
      </c>
      <c r="G38" s="27">
        <f t="shared" si="42"/>
        <v>694809</v>
      </c>
      <c r="H38" s="42">
        <v>565096</v>
      </c>
      <c r="I38" s="41">
        <f t="shared" si="7"/>
        <v>22.954152922689254</v>
      </c>
      <c r="J38" s="81">
        <v>3</v>
      </c>
      <c r="K38" s="31">
        <v>2823.2</v>
      </c>
      <c r="L38" s="32">
        <v>2574</v>
      </c>
      <c r="M38" s="41">
        <f t="shared" si="14"/>
        <v>9.681429681429666</v>
      </c>
      <c r="N38" s="75">
        <v>12273.6</v>
      </c>
      <c r="O38" s="26">
        <f t="shared" si="43"/>
        <v>15096.8</v>
      </c>
      <c r="P38" s="41">
        <v>14120.6</v>
      </c>
      <c r="Q38" s="41">
        <f t="shared" si="9"/>
        <v>6.913303967253515</v>
      </c>
      <c r="R38" s="81">
        <v>6</v>
      </c>
      <c r="S38" s="32">
        <v>1513</v>
      </c>
      <c r="T38" s="25">
        <v>2389</v>
      </c>
      <c r="U38" s="31">
        <f t="shared" si="19"/>
        <v>-36.66806195060695</v>
      </c>
      <c r="V38" s="32">
        <v>8242</v>
      </c>
      <c r="W38" s="42">
        <f t="shared" si="44"/>
        <v>9755</v>
      </c>
      <c r="X38" s="42">
        <v>12761</v>
      </c>
      <c r="Y38" s="41">
        <f t="shared" si="11"/>
        <v>-23.556147637332504</v>
      </c>
    </row>
    <row r="39" spans="1:25" s="5" customFormat="1" ht="18" customHeight="1">
      <c r="A39" s="40" t="s">
        <v>47</v>
      </c>
      <c r="B39" s="50">
        <v>5</v>
      </c>
      <c r="C39" s="24">
        <v>123498</v>
      </c>
      <c r="D39" s="25">
        <v>66324</v>
      </c>
      <c r="E39" s="43">
        <f t="shared" si="39"/>
        <v>86.20408901755022</v>
      </c>
      <c r="F39" s="24">
        <v>532428</v>
      </c>
      <c r="G39" s="27">
        <f t="shared" si="42"/>
        <v>655926</v>
      </c>
      <c r="H39" s="44">
        <v>464765</v>
      </c>
      <c r="I39" s="41">
        <f t="shared" si="7"/>
        <v>41.130678945273424</v>
      </c>
      <c r="J39" s="82">
        <v>5</v>
      </c>
      <c r="K39" s="26">
        <v>695.2</v>
      </c>
      <c r="L39" s="24">
        <v>580</v>
      </c>
      <c r="M39" s="43">
        <f t="shared" si="14"/>
        <v>19.862068965517253</v>
      </c>
      <c r="N39" s="73">
        <v>3000.0170000000003</v>
      </c>
      <c r="O39" s="26">
        <f t="shared" si="43"/>
        <v>3695.2170000000006</v>
      </c>
      <c r="P39" s="43">
        <v>4150.9</v>
      </c>
      <c r="Q39" s="41">
        <f t="shared" si="9"/>
        <v>-10.97793249656699</v>
      </c>
      <c r="R39" s="82">
        <v>2</v>
      </c>
      <c r="S39" s="24">
        <v>4120</v>
      </c>
      <c r="T39" s="25">
        <v>1304</v>
      </c>
      <c r="U39" s="31">
        <f t="shared" si="19"/>
        <v>215.95092024539878</v>
      </c>
      <c r="V39" s="24">
        <v>16628</v>
      </c>
      <c r="W39" s="42">
        <f t="shared" si="44"/>
        <v>20748</v>
      </c>
      <c r="X39" s="44">
        <v>13935</v>
      </c>
      <c r="Y39" s="41">
        <f t="shared" si="11"/>
        <v>48.891280947255126</v>
      </c>
    </row>
    <row r="40" spans="1:25" s="5" customFormat="1" ht="18" customHeight="1">
      <c r="A40" s="40" t="s">
        <v>48</v>
      </c>
      <c r="B40" s="50">
        <v>6</v>
      </c>
      <c r="C40" s="24">
        <v>109788</v>
      </c>
      <c r="D40" s="24">
        <v>100506</v>
      </c>
      <c r="E40" s="43">
        <f t="shared" si="39"/>
        <v>9.235269536147106</v>
      </c>
      <c r="F40" s="24">
        <v>603550</v>
      </c>
      <c r="G40" s="27">
        <f t="shared" si="42"/>
        <v>713338</v>
      </c>
      <c r="H40" s="44">
        <v>655371</v>
      </c>
      <c r="I40" s="41">
        <f t="shared" si="7"/>
        <v>8.844913796918075</v>
      </c>
      <c r="J40" s="82">
        <v>6</v>
      </c>
      <c r="K40" s="26">
        <v>655.5</v>
      </c>
      <c r="L40" s="24">
        <v>538.4</v>
      </c>
      <c r="M40" s="43">
        <f t="shared" si="14"/>
        <v>21.749628528974753</v>
      </c>
      <c r="N40" s="73">
        <v>3347.7</v>
      </c>
      <c r="O40" s="26">
        <f t="shared" si="43"/>
        <v>4003.2</v>
      </c>
      <c r="P40" s="43">
        <v>3371.8</v>
      </c>
      <c r="Q40" s="41">
        <f t="shared" si="9"/>
        <v>18.725903078474392</v>
      </c>
      <c r="R40" s="82">
        <v>4</v>
      </c>
      <c r="S40" s="24">
        <v>2383</v>
      </c>
      <c r="T40" s="25">
        <v>2477</v>
      </c>
      <c r="U40" s="26">
        <f t="shared" si="19"/>
        <v>-3.794913201453376</v>
      </c>
      <c r="V40" s="24">
        <v>12948</v>
      </c>
      <c r="W40" s="42">
        <f t="shared" si="44"/>
        <v>15331</v>
      </c>
      <c r="X40" s="44">
        <v>15159</v>
      </c>
      <c r="Y40" s="41">
        <f t="shared" si="11"/>
        <v>1.1346394880928923</v>
      </c>
    </row>
    <row r="41" spans="1:25" s="5" customFormat="1" ht="18" customHeight="1">
      <c r="A41" s="40" t="s">
        <v>49</v>
      </c>
      <c r="B41" s="49">
        <v>7</v>
      </c>
      <c r="C41" s="24">
        <v>100306</v>
      </c>
      <c r="D41" s="25">
        <v>64025</v>
      </c>
      <c r="E41" s="43">
        <f t="shared" si="39"/>
        <v>56.66692698164779</v>
      </c>
      <c r="F41" s="24">
        <v>491912</v>
      </c>
      <c r="G41" s="27">
        <f t="shared" si="42"/>
        <v>592218</v>
      </c>
      <c r="H41" s="44">
        <v>337699</v>
      </c>
      <c r="I41" s="41">
        <f t="shared" si="7"/>
        <v>75.3685974788199</v>
      </c>
      <c r="J41" s="82">
        <v>8</v>
      </c>
      <c r="K41" s="26">
        <v>318.2</v>
      </c>
      <c r="L41" s="24">
        <v>180.8</v>
      </c>
      <c r="M41" s="43">
        <f t="shared" si="14"/>
        <v>75.99557522123892</v>
      </c>
      <c r="N41" s="73">
        <v>1630.708</v>
      </c>
      <c r="O41" s="26">
        <f t="shared" si="43"/>
        <v>1948.9080000000001</v>
      </c>
      <c r="P41" s="43">
        <v>1005.2</v>
      </c>
      <c r="Q41" s="41">
        <f t="shared" si="9"/>
        <v>93.88261042578591</v>
      </c>
      <c r="R41" s="82">
        <v>7</v>
      </c>
      <c r="S41" s="24">
        <v>1002</v>
      </c>
      <c r="T41" s="25">
        <v>687</v>
      </c>
      <c r="U41" s="26">
        <f t="shared" si="19"/>
        <v>45.85152838427948</v>
      </c>
      <c r="V41" s="24">
        <v>5018</v>
      </c>
      <c r="W41" s="42">
        <f t="shared" si="44"/>
        <v>6020</v>
      </c>
      <c r="X41" s="44">
        <v>3495</v>
      </c>
      <c r="Y41" s="41">
        <f t="shared" si="11"/>
        <v>72.24606580829757</v>
      </c>
    </row>
    <row r="42" spans="1:25" s="4" customFormat="1" ht="18" customHeight="1">
      <c r="A42" s="48" t="s">
        <v>50</v>
      </c>
      <c r="B42" s="49">
        <v>8</v>
      </c>
      <c r="C42" s="32">
        <v>72418</v>
      </c>
      <c r="D42" s="25">
        <v>40164</v>
      </c>
      <c r="E42" s="41">
        <f t="shared" si="39"/>
        <v>80.30574643959764</v>
      </c>
      <c r="F42" s="32">
        <v>297037</v>
      </c>
      <c r="G42" s="27">
        <f t="shared" si="42"/>
        <v>369455</v>
      </c>
      <c r="H42" s="42">
        <v>248312</v>
      </c>
      <c r="I42" s="41">
        <f t="shared" si="7"/>
        <v>48.7866071716228</v>
      </c>
      <c r="J42" s="81">
        <v>7</v>
      </c>
      <c r="K42" s="31">
        <v>406.3</v>
      </c>
      <c r="L42" s="32">
        <v>314.1</v>
      </c>
      <c r="M42" s="41">
        <f t="shared" si="14"/>
        <v>29.353709009869466</v>
      </c>
      <c r="N42" s="75">
        <v>1774.1059999999998</v>
      </c>
      <c r="O42" s="26">
        <f t="shared" si="43"/>
        <v>2180.406</v>
      </c>
      <c r="P42" s="41">
        <v>2011.8</v>
      </c>
      <c r="Q42" s="41">
        <f t="shared" si="9"/>
        <v>8.380852967491803</v>
      </c>
      <c r="R42" s="81">
        <v>9</v>
      </c>
      <c r="S42" s="32">
        <v>804</v>
      </c>
      <c r="T42" s="25">
        <v>1761</v>
      </c>
      <c r="U42" s="31">
        <f t="shared" si="19"/>
        <v>-54.34412265758092</v>
      </c>
      <c r="V42" s="32">
        <v>5587</v>
      </c>
      <c r="W42" s="42">
        <f t="shared" si="44"/>
        <v>6391</v>
      </c>
      <c r="X42" s="42">
        <v>5799</v>
      </c>
      <c r="Y42" s="41">
        <f t="shared" si="11"/>
        <v>10.20865666494224</v>
      </c>
    </row>
    <row r="43" spans="1:25" s="4" customFormat="1" ht="18" customHeight="1">
      <c r="A43" s="48" t="s">
        <v>51</v>
      </c>
      <c r="B43" s="50">
        <v>9</v>
      </c>
      <c r="C43" s="32">
        <v>62301</v>
      </c>
      <c r="D43" s="25">
        <v>51316</v>
      </c>
      <c r="E43" s="41">
        <f t="shared" si="39"/>
        <v>21.40657884480475</v>
      </c>
      <c r="F43" s="32">
        <v>323641</v>
      </c>
      <c r="G43" s="27">
        <f t="shared" si="42"/>
        <v>385942</v>
      </c>
      <c r="H43" s="42">
        <v>339113</v>
      </c>
      <c r="I43" s="41">
        <f t="shared" si="7"/>
        <v>13.809261219711422</v>
      </c>
      <c r="J43" s="81">
        <v>9</v>
      </c>
      <c r="K43" s="31">
        <v>104.6</v>
      </c>
      <c r="L43" s="32">
        <v>119.9</v>
      </c>
      <c r="M43" s="41">
        <f t="shared" si="14"/>
        <v>-12.760633861551307</v>
      </c>
      <c r="N43" s="75">
        <v>516.704</v>
      </c>
      <c r="O43" s="26">
        <f aca="true" t="shared" si="45" ref="O43:O48">K43+N43</f>
        <v>621.304</v>
      </c>
      <c r="P43" s="41">
        <v>749.6</v>
      </c>
      <c r="Q43" s="41">
        <f t="shared" si="9"/>
        <v>-17.11526147278549</v>
      </c>
      <c r="R43" s="81">
        <v>8</v>
      </c>
      <c r="S43" s="32">
        <v>690</v>
      </c>
      <c r="T43" s="25">
        <v>570</v>
      </c>
      <c r="U43" s="31">
        <f t="shared" si="19"/>
        <v>21.052631578947366</v>
      </c>
      <c r="V43" s="32">
        <v>3536</v>
      </c>
      <c r="W43" s="42">
        <f t="shared" si="44"/>
        <v>4226</v>
      </c>
      <c r="X43" s="42">
        <v>3814</v>
      </c>
      <c r="Y43" s="41">
        <f t="shared" si="11"/>
        <v>10.802307288935499</v>
      </c>
    </row>
    <row r="44" spans="1:25" ht="18" customHeight="1">
      <c r="A44" s="19" t="s">
        <v>52</v>
      </c>
      <c r="B44" s="38"/>
      <c r="C44" s="21">
        <f aca="true" t="shared" si="46" ref="C44:H44">SUM(C45:C50)</f>
        <v>797391</v>
      </c>
      <c r="D44" s="21">
        <f t="shared" si="46"/>
        <v>747630</v>
      </c>
      <c r="E44" s="39">
        <f aca="true" t="shared" si="47" ref="E44:E56">(C44/D44-1)*100</f>
        <v>6.655832430480313</v>
      </c>
      <c r="F44" s="21">
        <f t="shared" si="46"/>
        <v>4271540</v>
      </c>
      <c r="G44" s="37">
        <f t="shared" si="46"/>
        <v>5068931</v>
      </c>
      <c r="H44" s="21">
        <f t="shared" si="46"/>
        <v>4831868</v>
      </c>
      <c r="I44" s="18">
        <f t="shared" si="7"/>
        <v>4.906239160506876</v>
      </c>
      <c r="J44" s="77"/>
      <c r="K44" s="18">
        <f aca="true" t="shared" si="48" ref="K44:P44">SUM(K45:K50)</f>
        <v>4578.2</v>
      </c>
      <c r="L44" s="21">
        <f t="shared" si="48"/>
        <v>4988.5</v>
      </c>
      <c r="M44" s="18">
        <f t="shared" si="14"/>
        <v>-8.224917309812573</v>
      </c>
      <c r="N44" s="21">
        <f t="shared" si="48"/>
        <v>24602.889</v>
      </c>
      <c r="O44" s="18">
        <f t="shared" si="48"/>
        <v>29180.879000000004</v>
      </c>
      <c r="P44" s="21">
        <f t="shared" si="48"/>
        <v>29605.7</v>
      </c>
      <c r="Q44" s="18">
        <f t="shared" si="9"/>
        <v>-1.4349297601475297</v>
      </c>
      <c r="R44" s="77"/>
      <c r="S44" s="21">
        <f aca="true" t="shared" si="49" ref="S44:X44">SUM(S45:S50)</f>
        <v>7524</v>
      </c>
      <c r="T44" s="21">
        <f t="shared" si="49"/>
        <v>8624</v>
      </c>
      <c r="U44" s="39">
        <f t="shared" si="19"/>
        <v>-12.755102040816324</v>
      </c>
      <c r="V44" s="21">
        <f t="shared" si="49"/>
        <v>40535</v>
      </c>
      <c r="W44" s="21">
        <f t="shared" si="49"/>
        <v>48059</v>
      </c>
      <c r="X44" s="21">
        <f t="shared" si="49"/>
        <v>48907</v>
      </c>
      <c r="Y44" s="18">
        <f t="shared" si="11"/>
        <v>-1.7339031222524337</v>
      </c>
    </row>
    <row r="45" spans="1:25" ht="18" customHeight="1">
      <c r="A45" s="29" t="s">
        <v>53</v>
      </c>
      <c r="B45" s="30">
        <v>1</v>
      </c>
      <c r="C45" s="32">
        <v>593377</v>
      </c>
      <c r="D45" s="32">
        <v>559827</v>
      </c>
      <c r="E45" s="41">
        <f t="shared" si="47"/>
        <v>5.992922813654933</v>
      </c>
      <c r="F45" s="32">
        <v>3205553</v>
      </c>
      <c r="G45" s="27">
        <f>C45+F45</f>
        <v>3798930</v>
      </c>
      <c r="H45" s="51">
        <v>3705003</v>
      </c>
      <c r="I45" s="41">
        <f t="shared" si="7"/>
        <v>2.5351396476602117</v>
      </c>
      <c r="J45" s="74">
        <v>1</v>
      </c>
      <c r="K45" s="31">
        <v>3669.4</v>
      </c>
      <c r="L45" s="32">
        <v>4139.3</v>
      </c>
      <c r="M45" s="41">
        <f t="shared" si="14"/>
        <v>-11.35216099340468</v>
      </c>
      <c r="N45" s="75">
        <v>19874.679</v>
      </c>
      <c r="O45" s="26">
        <f t="shared" si="45"/>
        <v>23544.079</v>
      </c>
      <c r="P45" s="41">
        <v>24081</v>
      </c>
      <c r="Q45" s="41">
        <f t="shared" si="9"/>
        <v>-2.2296457788297808</v>
      </c>
      <c r="R45" s="74">
        <v>1</v>
      </c>
      <c r="S45" s="32">
        <v>5068</v>
      </c>
      <c r="T45" s="25">
        <v>5125</v>
      </c>
      <c r="U45" s="31">
        <f t="shared" si="19"/>
        <v>-1.1121951219512205</v>
      </c>
      <c r="V45" s="32">
        <v>27584</v>
      </c>
      <c r="W45" s="42">
        <f aca="true" t="shared" si="50" ref="W45:W50">S45+V45</f>
        <v>32652</v>
      </c>
      <c r="X45" s="51">
        <v>34367</v>
      </c>
      <c r="Y45" s="41">
        <f t="shared" si="11"/>
        <v>-4.9902522768935365</v>
      </c>
    </row>
    <row r="46" spans="1:25" ht="18" customHeight="1">
      <c r="A46" s="29" t="s">
        <v>54</v>
      </c>
      <c r="B46" s="30">
        <v>2</v>
      </c>
      <c r="C46" s="32">
        <v>85070</v>
      </c>
      <c r="D46" s="32">
        <v>74643</v>
      </c>
      <c r="E46" s="41">
        <f t="shared" si="47"/>
        <v>13.969159867636627</v>
      </c>
      <c r="F46" s="32">
        <v>450960</v>
      </c>
      <c r="G46" s="27">
        <f>C46+F46</f>
        <v>536030</v>
      </c>
      <c r="H46" s="51">
        <v>434813</v>
      </c>
      <c r="I46" s="41">
        <f t="shared" si="7"/>
        <v>23.27828284802893</v>
      </c>
      <c r="J46" s="74">
        <v>2</v>
      </c>
      <c r="K46" s="31">
        <v>559.4</v>
      </c>
      <c r="L46" s="32">
        <v>457.2</v>
      </c>
      <c r="M46" s="41">
        <f t="shared" si="14"/>
        <v>22.35345581802275</v>
      </c>
      <c r="N46" s="75">
        <v>2797.5</v>
      </c>
      <c r="O46" s="26">
        <f t="shared" si="45"/>
        <v>3356.9</v>
      </c>
      <c r="P46" s="41">
        <v>2774.5</v>
      </c>
      <c r="Q46" s="41">
        <f t="shared" si="9"/>
        <v>20.99116958010452</v>
      </c>
      <c r="R46" s="74">
        <v>2</v>
      </c>
      <c r="S46" s="32">
        <v>1274</v>
      </c>
      <c r="T46" s="25">
        <v>2332</v>
      </c>
      <c r="U46" s="31">
        <f t="shared" si="19"/>
        <v>-45.36878216123499</v>
      </c>
      <c r="V46" s="32">
        <v>6773</v>
      </c>
      <c r="W46" s="42">
        <f t="shared" si="50"/>
        <v>8047</v>
      </c>
      <c r="X46" s="51">
        <v>7257</v>
      </c>
      <c r="Y46" s="41">
        <f t="shared" si="11"/>
        <v>10.886041063800466</v>
      </c>
    </row>
    <row r="47" spans="1:25" s="2" customFormat="1" ht="18" customHeight="1">
      <c r="A47" s="22" t="s">
        <v>55</v>
      </c>
      <c r="B47" s="30">
        <v>3</v>
      </c>
      <c r="C47" s="24">
        <v>45847</v>
      </c>
      <c r="D47" s="24">
        <v>42745</v>
      </c>
      <c r="E47" s="43">
        <f t="shared" si="47"/>
        <v>7.256989121534674</v>
      </c>
      <c r="F47" s="24">
        <v>216505</v>
      </c>
      <c r="G47" s="27">
        <f aca="true" t="shared" si="51" ref="G47:G56">C47+F47</f>
        <v>262352</v>
      </c>
      <c r="H47" s="52">
        <v>249668</v>
      </c>
      <c r="I47" s="41">
        <f t="shared" si="7"/>
        <v>5.080346700418148</v>
      </c>
      <c r="J47" s="71">
        <v>3</v>
      </c>
      <c r="K47" s="26">
        <v>235</v>
      </c>
      <c r="L47" s="24">
        <v>220.3</v>
      </c>
      <c r="M47" s="43">
        <f t="shared" si="14"/>
        <v>6.672719019518825</v>
      </c>
      <c r="N47" s="73">
        <v>1222.316</v>
      </c>
      <c r="O47" s="26">
        <v>1457.2</v>
      </c>
      <c r="P47" s="43">
        <v>1545.7</v>
      </c>
      <c r="Q47" s="41">
        <f t="shared" si="9"/>
        <v>-5.725561234392185</v>
      </c>
      <c r="R47" s="71">
        <v>3</v>
      </c>
      <c r="S47" s="24">
        <v>492</v>
      </c>
      <c r="T47" s="25">
        <v>494</v>
      </c>
      <c r="U47" s="26">
        <f t="shared" si="19"/>
        <v>-0.4048582995951455</v>
      </c>
      <c r="V47" s="24">
        <v>2462</v>
      </c>
      <c r="W47" s="42">
        <f t="shared" si="50"/>
        <v>2954</v>
      </c>
      <c r="X47" s="52">
        <v>2868</v>
      </c>
      <c r="Y47" s="41">
        <f t="shared" si="11"/>
        <v>2.998605299860535</v>
      </c>
    </row>
    <row r="48" spans="1:25" ht="18" customHeight="1">
      <c r="A48" s="29" t="s">
        <v>56</v>
      </c>
      <c r="B48" s="30">
        <v>4</v>
      </c>
      <c r="C48" s="32">
        <v>38065</v>
      </c>
      <c r="D48" s="32">
        <v>32000</v>
      </c>
      <c r="E48" s="41">
        <f t="shared" si="47"/>
        <v>18.953124999999993</v>
      </c>
      <c r="F48" s="32">
        <v>191917</v>
      </c>
      <c r="G48" s="27">
        <f t="shared" si="51"/>
        <v>229982</v>
      </c>
      <c r="H48" s="51">
        <v>180866</v>
      </c>
      <c r="I48" s="41">
        <f t="shared" si="7"/>
        <v>27.15601605608573</v>
      </c>
      <c r="J48" s="74">
        <v>5</v>
      </c>
      <c r="K48" s="31">
        <v>21.2</v>
      </c>
      <c r="L48" s="32">
        <v>20.4</v>
      </c>
      <c r="M48" s="41">
        <f t="shared" si="14"/>
        <v>3.9215686274509887</v>
      </c>
      <c r="N48" s="75">
        <v>110.7</v>
      </c>
      <c r="O48" s="26">
        <f t="shared" si="45"/>
        <v>131.9</v>
      </c>
      <c r="P48" s="41">
        <v>97.2</v>
      </c>
      <c r="Q48" s="41">
        <f t="shared" si="9"/>
        <v>35.69958847736625</v>
      </c>
      <c r="R48" s="74">
        <v>4</v>
      </c>
      <c r="S48" s="32">
        <v>400</v>
      </c>
      <c r="T48" s="25">
        <v>361</v>
      </c>
      <c r="U48" s="31">
        <f t="shared" si="19"/>
        <v>10.803324099723</v>
      </c>
      <c r="V48" s="32">
        <v>2060</v>
      </c>
      <c r="W48" s="42">
        <f t="shared" si="50"/>
        <v>2460</v>
      </c>
      <c r="X48" s="51">
        <v>2057</v>
      </c>
      <c r="Y48" s="41">
        <f t="shared" si="11"/>
        <v>19.591638308215842</v>
      </c>
    </row>
    <row r="49" spans="1:25" ht="18" customHeight="1">
      <c r="A49" s="29" t="s">
        <v>57</v>
      </c>
      <c r="B49" s="30">
        <v>5</v>
      </c>
      <c r="C49" s="32">
        <v>35032</v>
      </c>
      <c r="D49" s="32">
        <v>38415</v>
      </c>
      <c r="E49" s="41">
        <f t="shared" si="47"/>
        <v>-8.806455811531954</v>
      </c>
      <c r="F49" s="32">
        <v>206605</v>
      </c>
      <c r="G49" s="27">
        <f t="shared" si="51"/>
        <v>241637</v>
      </c>
      <c r="H49" s="51">
        <v>235558</v>
      </c>
      <c r="I49" s="41">
        <f t="shared" si="7"/>
        <v>2.580680766520338</v>
      </c>
      <c r="J49" s="74">
        <v>4</v>
      </c>
      <c r="K49" s="31">
        <v>93.2</v>
      </c>
      <c r="L49" s="32">
        <v>151.3</v>
      </c>
      <c r="M49" s="41">
        <f t="shared" si="14"/>
        <v>-38.40052875082618</v>
      </c>
      <c r="N49" s="75">
        <v>597.6940000000001</v>
      </c>
      <c r="O49" s="26">
        <v>690.8</v>
      </c>
      <c r="P49" s="41">
        <v>995.6</v>
      </c>
      <c r="Q49" s="41">
        <f t="shared" si="9"/>
        <v>-30.614704700683014</v>
      </c>
      <c r="R49" s="74">
        <v>5</v>
      </c>
      <c r="S49" s="32">
        <v>290</v>
      </c>
      <c r="T49" s="25">
        <v>312</v>
      </c>
      <c r="U49" s="31">
        <f t="shared" si="19"/>
        <v>-7.051282051282048</v>
      </c>
      <c r="V49" s="32">
        <v>1656</v>
      </c>
      <c r="W49" s="42">
        <f t="shared" si="50"/>
        <v>1946</v>
      </c>
      <c r="X49" s="51">
        <v>1942</v>
      </c>
      <c r="Y49" s="41">
        <f t="shared" si="11"/>
        <v>0.2059732234809486</v>
      </c>
    </row>
    <row r="50" spans="1:25" ht="18" customHeight="1">
      <c r="A50" s="29" t="s">
        <v>58</v>
      </c>
      <c r="B50" s="30">
        <v>6</v>
      </c>
      <c r="C50" s="32">
        <v>0</v>
      </c>
      <c r="D50" s="32">
        <v>0</v>
      </c>
      <c r="E50" s="41"/>
      <c r="F50" s="32">
        <v>0</v>
      </c>
      <c r="G50" s="27">
        <f t="shared" si="51"/>
        <v>0</v>
      </c>
      <c r="H50" s="53">
        <v>25960</v>
      </c>
      <c r="I50" s="41"/>
      <c r="J50" s="74">
        <v>6</v>
      </c>
      <c r="K50" s="31">
        <v>0</v>
      </c>
      <c r="L50" s="32">
        <v>0</v>
      </c>
      <c r="M50" s="41"/>
      <c r="N50" s="75">
        <v>0</v>
      </c>
      <c r="O50" s="26">
        <f aca="true" t="shared" si="52" ref="O50:O53">K50+N50</f>
        <v>0</v>
      </c>
      <c r="P50" s="74">
        <v>111.7</v>
      </c>
      <c r="Q50" s="41"/>
      <c r="R50" s="74">
        <v>6</v>
      </c>
      <c r="S50" s="32">
        <v>0</v>
      </c>
      <c r="T50" s="25">
        <v>0</v>
      </c>
      <c r="U50" s="31"/>
      <c r="V50" s="32">
        <v>0</v>
      </c>
      <c r="W50" s="42">
        <f t="shared" si="50"/>
        <v>0</v>
      </c>
      <c r="X50" s="53">
        <v>416</v>
      </c>
      <c r="Y50" s="41"/>
    </row>
    <row r="51" spans="1:25" ht="18" customHeight="1">
      <c r="A51" s="19" t="s">
        <v>59</v>
      </c>
      <c r="B51" s="38"/>
      <c r="C51" s="21">
        <f aca="true" t="shared" si="53" ref="C51:H51">SUM(C52:C56)</f>
        <v>684783</v>
      </c>
      <c r="D51" s="21">
        <f t="shared" si="53"/>
        <v>637193</v>
      </c>
      <c r="E51" s="39">
        <f t="shared" si="47"/>
        <v>7.4686947282848415</v>
      </c>
      <c r="F51" s="21">
        <f t="shared" si="53"/>
        <v>3555601</v>
      </c>
      <c r="G51" s="37">
        <f t="shared" si="53"/>
        <v>4240384</v>
      </c>
      <c r="H51" s="21">
        <f t="shared" si="53"/>
        <v>3890141</v>
      </c>
      <c r="I51" s="18">
        <f t="shared" si="7"/>
        <v>9.003349750047619</v>
      </c>
      <c r="J51" s="77"/>
      <c r="K51" s="70">
        <f aca="true" t="shared" si="54" ref="K51:P51">SUM(K52:K56)</f>
        <v>4299.700000000001</v>
      </c>
      <c r="L51" s="18">
        <f t="shared" si="54"/>
        <v>4008.1</v>
      </c>
      <c r="M51" s="18">
        <f t="shared" si="14"/>
        <v>7.275267583144163</v>
      </c>
      <c r="N51" s="70">
        <f t="shared" si="54"/>
        <v>24414.504999999997</v>
      </c>
      <c r="O51" s="70">
        <f t="shared" si="54"/>
        <v>28714.002999999997</v>
      </c>
      <c r="P51" s="70">
        <f t="shared" si="54"/>
        <v>26573.5</v>
      </c>
      <c r="Q51" s="18">
        <f t="shared" si="9"/>
        <v>8.055028505842277</v>
      </c>
      <c r="R51" s="77"/>
      <c r="S51" s="21">
        <f aca="true" t="shared" si="55" ref="S51:X51">SUM(S52:S56)</f>
        <v>6542</v>
      </c>
      <c r="T51" s="21">
        <f t="shared" si="55"/>
        <v>5928</v>
      </c>
      <c r="U51" s="39">
        <f t="shared" si="19"/>
        <v>10.357624831309042</v>
      </c>
      <c r="V51" s="21">
        <f t="shared" si="55"/>
        <v>32999</v>
      </c>
      <c r="W51" s="21">
        <f t="shared" si="55"/>
        <v>39541</v>
      </c>
      <c r="X51" s="21">
        <f t="shared" si="55"/>
        <v>35200</v>
      </c>
      <c r="Y51" s="18">
        <f t="shared" si="11"/>
        <v>12.33238636363636</v>
      </c>
    </row>
    <row r="52" spans="1:25" ht="18" customHeight="1">
      <c r="A52" s="29" t="s">
        <v>60</v>
      </c>
      <c r="B52" s="30">
        <v>1</v>
      </c>
      <c r="C52" s="32">
        <v>555406</v>
      </c>
      <c r="D52" s="25">
        <v>513390</v>
      </c>
      <c r="E52" s="41">
        <f t="shared" si="47"/>
        <v>8.18403163287169</v>
      </c>
      <c r="F52" s="32">
        <v>2873774</v>
      </c>
      <c r="G52" s="27">
        <f t="shared" si="51"/>
        <v>3429180</v>
      </c>
      <c r="H52" s="42">
        <v>3210132</v>
      </c>
      <c r="I52" s="41">
        <f t="shared" si="7"/>
        <v>6.823644635173887</v>
      </c>
      <c r="J52" s="74">
        <v>1</v>
      </c>
      <c r="K52" s="31">
        <v>3961.5</v>
      </c>
      <c r="L52" s="32">
        <v>3707.6</v>
      </c>
      <c r="M52" s="41">
        <f t="shared" si="14"/>
        <v>6.848095803215015</v>
      </c>
      <c r="N52" s="75">
        <v>22716.860999999997</v>
      </c>
      <c r="O52" s="26">
        <f t="shared" si="52"/>
        <v>26678.360999999997</v>
      </c>
      <c r="P52" s="41">
        <v>24927.1</v>
      </c>
      <c r="Q52" s="41">
        <f t="shared" si="9"/>
        <v>7.025530446782824</v>
      </c>
      <c r="R52" s="74">
        <v>1</v>
      </c>
      <c r="S52" s="32">
        <v>4849</v>
      </c>
      <c r="T52" s="25">
        <v>4501</v>
      </c>
      <c r="U52" s="31">
        <f t="shared" si="19"/>
        <v>7.731615196622976</v>
      </c>
      <c r="V52" s="32">
        <v>25094</v>
      </c>
      <c r="W52" s="42">
        <f aca="true" t="shared" si="56" ref="W52:W56">S52+V52</f>
        <v>29943</v>
      </c>
      <c r="X52" s="42">
        <v>27438</v>
      </c>
      <c r="Y52" s="41">
        <f t="shared" si="11"/>
        <v>9.129674174502522</v>
      </c>
    </row>
    <row r="53" spans="1:25" ht="18" customHeight="1">
      <c r="A53" s="29" t="s">
        <v>61</v>
      </c>
      <c r="B53" s="30">
        <v>2</v>
      </c>
      <c r="C53" s="32">
        <v>48195</v>
      </c>
      <c r="D53" s="25">
        <v>45103</v>
      </c>
      <c r="E53" s="41">
        <f t="shared" si="47"/>
        <v>6.855419816863617</v>
      </c>
      <c r="F53" s="32">
        <v>241381</v>
      </c>
      <c r="G53" s="27">
        <f t="shared" si="51"/>
        <v>289576</v>
      </c>
      <c r="H53" s="42">
        <v>269073</v>
      </c>
      <c r="I53" s="41">
        <f t="shared" si="7"/>
        <v>7.619865241031243</v>
      </c>
      <c r="J53" s="74">
        <v>2</v>
      </c>
      <c r="K53" s="31">
        <v>139</v>
      </c>
      <c r="L53" s="32">
        <v>128.8</v>
      </c>
      <c r="M53" s="41">
        <f t="shared" si="14"/>
        <v>7.919254658385078</v>
      </c>
      <c r="N53" s="75">
        <v>763.605</v>
      </c>
      <c r="O53" s="26">
        <f t="shared" si="52"/>
        <v>902.605</v>
      </c>
      <c r="P53" s="41">
        <v>1062.9</v>
      </c>
      <c r="Q53" s="41">
        <f t="shared" si="9"/>
        <v>-15.080910715965757</v>
      </c>
      <c r="R53" s="74">
        <v>3</v>
      </c>
      <c r="S53" s="32">
        <v>524</v>
      </c>
      <c r="T53" s="25">
        <v>506</v>
      </c>
      <c r="U53" s="31">
        <f t="shared" si="19"/>
        <v>3.5573122529644285</v>
      </c>
      <c r="V53" s="74">
        <v>2676</v>
      </c>
      <c r="W53" s="42">
        <f t="shared" si="56"/>
        <v>3200</v>
      </c>
      <c r="X53" s="42">
        <v>2882</v>
      </c>
      <c r="Y53" s="41">
        <f t="shared" si="11"/>
        <v>11.034004163775158</v>
      </c>
    </row>
    <row r="54" spans="1:25" ht="18" customHeight="1">
      <c r="A54" s="29" t="s">
        <v>62</v>
      </c>
      <c r="B54" s="30">
        <v>3</v>
      </c>
      <c r="C54" s="32">
        <v>33765</v>
      </c>
      <c r="D54" s="25">
        <v>34791</v>
      </c>
      <c r="E54" s="41">
        <f t="shared" si="47"/>
        <v>-2.9490385444511547</v>
      </c>
      <c r="F54" s="32">
        <v>191840</v>
      </c>
      <c r="G54" s="27">
        <f t="shared" si="51"/>
        <v>225605</v>
      </c>
      <c r="H54" s="42">
        <v>207259</v>
      </c>
      <c r="I54" s="41">
        <f t="shared" si="7"/>
        <v>8.851726583646546</v>
      </c>
      <c r="J54" s="74">
        <v>4</v>
      </c>
      <c r="K54" s="31">
        <v>45.5</v>
      </c>
      <c r="L54" s="32">
        <v>49.1</v>
      </c>
      <c r="M54" s="41">
        <f t="shared" si="14"/>
        <v>-7.331975560081472</v>
      </c>
      <c r="N54" s="75">
        <v>253.09799999999998</v>
      </c>
      <c r="O54" s="26">
        <v>298.5</v>
      </c>
      <c r="P54" s="41">
        <v>320.5</v>
      </c>
      <c r="Q54" s="41">
        <f t="shared" si="9"/>
        <v>-6.864274570982842</v>
      </c>
      <c r="R54" s="74">
        <v>2</v>
      </c>
      <c r="S54" s="32">
        <v>603</v>
      </c>
      <c r="T54" s="25">
        <v>369</v>
      </c>
      <c r="U54" s="31">
        <f t="shared" si="19"/>
        <v>63.414634146341456</v>
      </c>
      <c r="V54" s="74">
        <v>2213</v>
      </c>
      <c r="W54" s="42">
        <f t="shared" si="56"/>
        <v>2816</v>
      </c>
      <c r="X54" s="42">
        <v>2262</v>
      </c>
      <c r="Y54" s="41">
        <f t="shared" si="11"/>
        <v>24.49160035366933</v>
      </c>
    </row>
    <row r="55" spans="1:25" ht="18" customHeight="1">
      <c r="A55" s="54" t="s">
        <v>63</v>
      </c>
      <c r="B55" s="55">
        <v>4</v>
      </c>
      <c r="C55" s="56">
        <v>24518</v>
      </c>
      <c r="D55" s="57">
        <v>24081</v>
      </c>
      <c r="E55" s="58">
        <f t="shared" si="47"/>
        <v>1.8147086914995114</v>
      </c>
      <c r="F55" s="56">
        <v>118569</v>
      </c>
      <c r="G55" s="27">
        <f t="shared" si="51"/>
        <v>143087</v>
      </c>
      <c r="H55" s="59">
        <v>120428</v>
      </c>
      <c r="I55" s="58">
        <f t="shared" si="7"/>
        <v>18.815391769355962</v>
      </c>
      <c r="J55" s="83">
        <v>5</v>
      </c>
      <c r="K55" s="84">
        <v>16.1</v>
      </c>
      <c r="L55" s="56">
        <v>0.1</v>
      </c>
      <c r="M55" s="58"/>
      <c r="N55" s="85">
        <v>46.903999999999996</v>
      </c>
      <c r="O55" s="86">
        <v>62.9</v>
      </c>
      <c r="P55" s="58">
        <v>1.4</v>
      </c>
      <c r="Q55" s="58"/>
      <c r="R55" s="83">
        <v>4</v>
      </c>
      <c r="S55" s="56">
        <v>288</v>
      </c>
      <c r="T55" s="57">
        <v>282</v>
      </c>
      <c r="U55" s="84">
        <f t="shared" si="19"/>
        <v>2.127659574468077</v>
      </c>
      <c r="V55" s="83">
        <v>1390</v>
      </c>
      <c r="W55" s="59">
        <f t="shared" si="56"/>
        <v>1678</v>
      </c>
      <c r="X55" s="59">
        <v>1456</v>
      </c>
      <c r="Y55" s="58">
        <f t="shared" si="11"/>
        <v>15.247252747252737</v>
      </c>
    </row>
    <row r="56" spans="1:25" s="2" customFormat="1" ht="18" customHeight="1">
      <c r="A56" s="60" t="s">
        <v>64</v>
      </c>
      <c r="B56" s="61">
        <v>5</v>
      </c>
      <c r="C56" s="25">
        <v>22899</v>
      </c>
      <c r="D56" s="25">
        <v>19828</v>
      </c>
      <c r="E56" s="62">
        <f t="shared" si="47"/>
        <v>15.488198507161588</v>
      </c>
      <c r="F56" s="25">
        <v>130037</v>
      </c>
      <c r="G56" s="27">
        <f t="shared" si="51"/>
        <v>152936</v>
      </c>
      <c r="H56" s="63">
        <v>83249</v>
      </c>
      <c r="I56" s="87">
        <f t="shared" si="7"/>
        <v>83.70911362298645</v>
      </c>
      <c r="J56" s="88">
        <v>3</v>
      </c>
      <c r="K56" s="72">
        <v>137.6</v>
      </c>
      <c r="L56" s="25">
        <v>122.5</v>
      </c>
      <c r="M56" s="87">
        <f>(K56/L56-1)*100</f>
        <v>12.326530612244891</v>
      </c>
      <c r="N56" s="89">
        <v>634.037</v>
      </c>
      <c r="O56" s="72">
        <f>K56+N56</f>
        <v>771.6370000000001</v>
      </c>
      <c r="P56" s="62">
        <v>261.6</v>
      </c>
      <c r="Q56" s="87">
        <f t="shared" si="9"/>
        <v>194.96827217125383</v>
      </c>
      <c r="R56" s="88">
        <v>5</v>
      </c>
      <c r="S56" s="25">
        <v>278</v>
      </c>
      <c r="T56" s="25">
        <v>270</v>
      </c>
      <c r="U56" s="72">
        <f t="shared" si="19"/>
        <v>2.9629629629629672</v>
      </c>
      <c r="V56" s="88">
        <v>1626</v>
      </c>
      <c r="W56" s="92">
        <f t="shared" si="56"/>
        <v>1904</v>
      </c>
      <c r="X56" s="63">
        <v>1162</v>
      </c>
      <c r="Y56" s="87">
        <f t="shared" si="11"/>
        <v>63.85542168674698</v>
      </c>
    </row>
    <row r="57" spans="1:25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93"/>
      <c r="W57" s="93"/>
      <c r="X57" s="93"/>
      <c r="Y57" s="93"/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2016-07-15T05:56:13Z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