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660" windowHeight="4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<sst xmlns="http://schemas.openxmlformats.org/spreadsheetml/2006/main" count="69" uniqueCount="61">
  <si>
    <t>旅客吞吐量（人）</t>
  </si>
  <si>
    <t>货邮吞吐量（吨）</t>
  </si>
  <si>
    <t>起降架次（次）</t>
  </si>
  <si>
    <t>机场</t>
  </si>
  <si>
    <t>名次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</si>
  <si>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</si>
  <si>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</si>
  <si>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</si>
  <si>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</si>
  <si>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</si>
  <si>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</si>
  <si>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</si>
  <si>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</si>
  <si>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</si>
  <si>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宁波/栎社</t>
  </si>
  <si>
    <t>温州</t>
  </si>
  <si>
    <t>义乌</t>
  </si>
  <si>
    <t>舟山/普陀山</t>
  </si>
  <si>
    <t>台州/路桥</t>
  </si>
  <si>
    <t>衢州</t>
  </si>
  <si>
    <t>福建合计</t>
  </si>
  <si>
    <t>厦门/高崎</t>
  </si>
  <si>
    <t>福州/长乐</t>
  </si>
  <si>
    <t>泉州/晋江</t>
  </si>
  <si>
    <t>武夷山</t>
  </si>
  <si>
    <t>三明/沙县</t>
  </si>
  <si>
    <t>连城/冠豸山</t>
  </si>
  <si>
    <t>山东合计</t>
  </si>
  <si>
    <t>青岛/流亭</t>
  </si>
  <si>
    <t>济南/遥墙</t>
  </si>
  <si>
    <t>威海/大水泊</t>
  </si>
  <si>
    <t>临沂/沐埠岭</t>
  </si>
  <si>
    <t>济宁/曲阜</t>
  </si>
  <si>
    <t>日照</t>
  </si>
  <si>
    <t>东营</t>
  </si>
  <si>
    <t>潍坊</t>
  </si>
  <si>
    <t>江苏合计</t>
  </si>
  <si>
    <t>南京/禄口</t>
  </si>
  <si>
    <t>无锡/硕放</t>
  </si>
  <si>
    <t>常州/奔牛</t>
  </si>
  <si>
    <t>南通/兴东</t>
  </si>
  <si>
    <t>扬州泰州机场</t>
  </si>
  <si>
    <t>徐州/观音</t>
  </si>
  <si>
    <t>淮安/涟水</t>
  </si>
  <si>
    <t>盐城/南洋</t>
  </si>
  <si>
    <t>连云港/白塔埠</t>
  </si>
  <si>
    <t>江西合计</t>
  </si>
  <si>
    <t>赣州/黄金</t>
  </si>
  <si>
    <t>井冈山</t>
  </si>
  <si>
    <t>宜春/明月山</t>
  </si>
  <si>
    <t>景德镇/罗家</t>
  </si>
  <si>
    <t>上饶/三清山</t>
  </si>
  <si>
    <t>安徽合计</t>
  </si>
  <si>
    <t>合肥/新桥</t>
  </si>
  <si>
    <t>黄山/屯溪</t>
  </si>
  <si>
    <t>阜阳</t>
  </si>
  <si>
    <t>安庆</t>
  </si>
  <si>
    <t>池州/九华山</t>
  </si>
  <si>
    <t>烟台/蓬莱</t>
  </si>
  <si>
    <t>南昌/昌北</t>
  </si>
  <si>
    <r>
      <t>2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17年华东民航机场业务量（分省排序）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</si>
</sst>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#,##0_ "/>
    <numFmt numFmtId="181" formatCode="#,##0.0_ "/>
    <numFmt numFmtId="182" formatCode="0.00_);[Red]\(0.00\)"/>
    <numFmt numFmtId="183" formatCode="0;[Red]0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ahoma"/>
      <family val="2"/>
    </font>
    <font>
      <sz val="11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3"/>
      <color indexed="10"/>
      <name val="宋体"/>
      <family val="0"/>
    </font>
    <font>
      <b/>
      <sz val="11"/>
      <color indexed="10"/>
      <name val="宋体"/>
      <family val="0"/>
    </font>
    <font>
      <b/>
      <sz val="13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4"/>
      <color rgb="FFFF0000"/>
      <name val="宋体"/>
      <family val="0"/>
    </font>
    <font>
      <b/>
      <sz val="12"/>
      <color rgb="FFFF0000"/>
      <name val="宋体"/>
      <family val="0"/>
    </font>
    <font>
      <sz val="13"/>
      <color rgb="FFFF0000"/>
      <name val="宋体"/>
      <family val="0"/>
    </font>
    <font>
      <b/>
      <sz val="11"/>
      <color rgb="FFFF0000"/>
      <name val="宋体"/>
      <family val="0"/>
    </font>
    <font>
      <b/>
      <sz val="13"/>
      <color rgb="FFFF0000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right" vertical="center" wrapText="1"/>
    </xf>
    <xf numFmtId="176" fontId="57" fillId="33" borderId="10" xfId="0" applyNumberFormat="1" applyFont="1" applyFill="1" applyBorder="1" applyAlignment="1">
      <alignment horizontal="right" vertical="center" wrapText="1"/>
    </xf>
    <xf numFmtId="178" fontId="56" fillId="33" borderId="10" xfId="0" applyNumberFormat="1" applyFont="1" applyFill="1" applyBorder="1" applyAlignment="1">
      <alignment horizontal="right" vertical="center"/>
    </xf>
    <xf numFmtId="176" fontId="56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NumberFormat="1" applyFont="1" applyBorder="1" applyAlignment="1">
      <alignment horizontal="right" vertical="center" wrapText="1"/>
    </xf>
    <xf numFmtId="176" fontId="57" fillId="0" borderId="10" xfId="0" applyNumberFormat="1" applyFont="1" applyBorder="1" applyAlignment="1">
      <alignment horizontal="right" vertical="center" wrapText="1"/>
    </xf>
    <xf numFmtId="178" fontId="57" fillId="34" borderId="10" xfId="0" applyNumberFormat="1" applyFont="1" applyFill="1" applyBorder="1" applyAlignment="1">
      <alignment horizontal="right" vertical="center"/>
    </xf>
    <xf numFmtId="176" fontId="57" fillId="34" borderId="10" xfId="0" applyNumberFormat="1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9" fillId="35" borderId="10" xfId="0" applyNumberFormat="1" applyFont="1" applyFill="1" applyBorder="1" applyAlignment="1">
      <alignment horizontal="right" vertical="center"/>
    </xf>
    <xf numFmtId="178" fontId="57" fillId="0" borderId="10" xfId="0" applyNumberFormat="1" applyFont="1" applyFill="1" applyBorder="1" applyAlignment="1">
      <alignment horizontal="right" vertical="center" wrapText="1"/>
    </xf>
    <xf numFmtId="176" fontId="60" fillId="0" borderId="10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61" fillId="0" borderId="11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1" fillId="35" borderId="10" xfId="0" applyNumberFormat="1" applyFont="1" applyFill="1" applyBorder="1" applyAlignment="1">
      <alignment horizontal="right" vertical="center"/>
    </xf>
    <xf numFmtId="181" fontId="1" fillId="35" borderId="10" xfId="0" applyNumberFormat="1" applyFont="1" applyFill="1" applyBorder="1" applyAlignment="1">
      <alignment horizontal="right" vertical="center"/>
    </xf>
    <xf numFmtId="176" fontId="1" fillId="35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35" borderId="10" xfId="0" applyNumberFormat="1" applyFont="1" applyFill="1" applyBorder="1" applyAlignment="1">
      <alignment horizontal="right" vertical="center"/>
    </xf>
    <xf numFmtId="176" fontId="57" fillId="0" borderId="10" xfId="0" applyNumberFormat="1" applyFont="1" applyBorder="1" applyAlignment="1">
      <alignment horizontal="right" vertical="center" wrapText="1"/>
    </xf>
    <xf numFmtId="178" fontId="57" fillId="0" borderId="10" xfId="0" applyNumberFormat="1" applyFont="1" applyFill="1" applyBorder="1" applyAlignment="1">
      <alignment horizontal="right" vertical="center" wrapText="1"/>
    </xf>
    <xf numFmtId="176" fontId="60" fillId="0" borderId="10" xfId="0" applyNumberFormat="1" applyFont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9" fillId="35" borderId="10" xfId="0" applyNumberFormat="1" applyFont="1" applyFill="1" applyBorder="1" applyAlignment="1">
      <alignment horizontal="right" vertical="center"/>
    </xf>
    <xf numFmtId="181" fontId="9" fillId="35" borderId="10" xfId="0" applyNumberFormat="1" applyFont="1" applyFill="1" applyBorder="1" applyAlignment="1">
      <alignment horizontal="right" vertical="center"/>
    </xf>
    <xf numFmtId="176" fontId="9" fillId="35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177" fontId="9" fillId="35" borderId="10" xfId="0" applyNumberFormat="1" applyFont="1" applyFill="1" applyBorder="1" applyAlignment="1">
      <alignment horizontal="right" vertical="center"/>
    </xf>
    <xf numFmtId="178" fontId="9" fillId="35" borderId="10" xfId="0" applyNumberFormat="1" applyFont="1" applyFill="1" applyBorder="1" applyAlignment="1">
      <alignment horizontal="right" vertical="center"/>
    </xf>
    <xf numFmtId="0" fontId="56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Layout" zoomScaleSheetLayoutView="100" workbookViewId="0" topLeftCell="A40">
      <selection activeCell="G61" sqref="G61"/>
    </sheetView>
  </sheetViews>
  <sheetFormatPr defaultColWidth="9.00390625" defaultRowHeight="14.25"/>
  <cols>
    <col min="1" max="1" width="14.50390625" style="1" customWidth="1"/>
    <col min="2" max="2" width="4.625" style="30" customWidth="1"/>
    <col min="3" max="3" width="13.25390625" style="1" customWidth="1"/>
    <col min="4" max="4" width="13.75390625" style="1" hidden="1" customWidth="1"/>
    <col min="5" max="5" width="8.625" style="1" customWidth="1"/>
    <col min="6" max="6" width="4.625" style="30" customWidth="1"/>
    <col min="7" max="7" width="15.25390625" style="1" customWidth="1"/>
    <col min="8" max="8" width="14.625" style="1" hidden="1" customWidth="1"/>
    <col min="9" max="9" width="8.625" style="1" customWidth="1"/>
    <col min="10" max="10" width="4.625" style="30" customWidth="1"/>
    <col min="11" max="11" width="12.625" style="1" customWidth="1"/>
    <col min="12" max="12" width="13.75390625" style="1" hidden="1" customWidth="1"/>
    <col min="13" max="13" width="10.375" style="1" customWidth="1"/>
    <col min="14" max="16384" width="9.00390625" style="1" customWidth="1"/>
  </cols>
  <sheetData>
    <row r="1" spans="1:13" s="23" customFormat="1" ht="21.75" customHeight="1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23" customFormat="1" ht="22.5" customHeight="1">
      <c r="A2" s="24"/>
      <c r="B2" s="65" t="s">
        <v>0</v>
      </c>
      <c r="C2" s="66"/>
      <c r="D2" s="66"/>
      <c r="E2" s="67"/>
      <c r="F2" s="65" t="s">
        <v>1</v>
      </c>
      <c r="G2" s="66"/>
      <c r="H2" s="66"/>
      <c r="I2" s="67"/>
      <c r="J2" s="65" t="s">
        <v>2</v>
      </c>
      <c r="K2" s="66"/>
      <c r="L2" s="66"/>
      <c r="M2" s="67"/>
    </row>
    <row r="3" spans="1:13" s="23" customFormat="1" ht="25.5" customHeight="1">
      <c r="A3" s="62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2" t="s">
        <v>4</v>
      </c>
      <c r="G3" s="61" t="s">
        <v>5</v>
      </c>
      <c r="H3" s="61" t="s">
        <v>6</v>
      </c>
      <c r="I3" s="61" t="s">
        <v>7</v>
      </c>
      <c r="J3" s="61" t="s">
        <v>4</v>
      </c>
      <c r="K3" s="61" t="s">
        <v>5</v>
      </c>
      <c r="L3" s="61" t="s">
        <v>6</v>
      </c>
      <c r="M3" s="61" t="s">
        <v>7</v>
      </c>
    </row>
    <row r="4" spans="1:13" s="23" customFormat="1" ht="3" customHeight="1">
      <c r="A4" s="63"/>
      <c r="B4" s="61"/>
      <c r="C4" s="61"/>
      <c r="D4" s="61"/>
      <c r="E4" s="61"/>
      <c r="F4" s="63"/>
      <c r="G4" s="61"/>
      <c r="H4" s="61"/>
      <c r="I4" s="61"/>
      <c r="J4" s="61"/>
      <c r="K4" s="61"/>
      <c r="L4" s="61"/>
      <c r="M4" s="61"/>
    </row>
    <row r="5" spans="1:13" s="60" customFormat="1" ht="21.75" customHeight="1">
      <c r="A5" s="2" t="s">
        <v>8</v>
      </c>
      <c r="B5" s="25"/>
      <c r="C5" s="3">
        <f aca="true" t="shared" si="0" ref="C5:L5">C6+C9+C17+C24+C34+C44+C51</f>
        <v>332873652</v>
      </c>
      <c r="D5" s="3">
        <f t="shared" si="0"/>
        <v>294778890</v>
      </c>
      <c r="E5" s="4">
        <f>(C5/D5-1)*100</f>
        <v>12.92316488470393</v>
      </c>
      <c r="F5" s="31"/>
      <c r="G5" s="5">
        <f t="shared" si="0"/>
        <v>6669741.116000001</v>
      </c>
      <c r="H5" s="5">
        <f t="shared" si="0"/>
        <v>6107421.124</v>
      </c>
      <c r="I5" s="6">
        <f>(G5/H5-1)*100</f>
        <v>9.207159299860358</v>
      </c>
      <c r="J5" s="31"/>
      <c r="K5" s="3">
        <f t="shared" si="0"/>
        <v>2748974</v>
      </c>
      <c r="L5" s="3">
        <f t="shared" si="0"/>
        <v>2484245</v>
      </c>
      <c r="M5" s="6">
        <f>(K5/L5-1)*100</f>
        <v>10.65631610408797</v>
      </c>
    </row>
    <row r="6" spans="1:13" s="13" customFormat="1" ht="20.25" customHeight="1">
      <c r="A6" s="7" t="s">
        <v>9</v>
      </c>
      <c r="B6" s="26"/>
      <c r="C6" s="8">
        <f>SUM(C7:C8)</f>
        <v>111885296</v>
      </c>
      <c r="D6" s="8">
        <f>SUM(D7:D8)</f>
        <v>106462549</v>
      </c>
      <c r="E6" s="9">
        <f>(C6/D6-1)*100</f>
        <v>5.093572388540135</v>
      </c>
      <c r="F6" s="32"/>
      <c r="G6" s="10">
        <f>SUM(G7:G8)</f>
        <v>4231741.079</v>
      </c>
      <c r="H6" s="10">
        <f>SUM(H7:H8)</f>
        <v>3869187.204</v>
      </c>
      <c r="I6" s="11">
        <f>(G6/H6-1)*100</f>
        <v>9.370285175790638</v>
      </c>
      <c r="J6" s="36"/>
      <c r="K6" s="12">
        <f>SUM(K7:K8)</f>
        <v>760360</v>
      </c>
      <c r="L6" s="12">
        <f>SUM(L7:L8)</f>
        <v>741883</v>
      </c>
      <c r="M6" s="11">
        <f>(K6/L6-1)*100</f>
        <v>2.4905544405249946</v>
      </c>
    </row>
    <row r="7" spans="1:13" s="19" customFormat="1" ht="20.25" customHeight="1">
      <c r="A7" s="38" t="s">
        <v>10</v>
      </c>
      <c r="B7" s="27">
        <v>1</v>
      </c>
      <c r="C7" s="40">
        <v>70001237</v>
      </c>
      <c r="D7" s="40">
        <v>66002414</v>
      </c>
      <c r="E7" s="41">
        <v>6.058601129346572</v>
      </c>
      <c r="F7" s="33">
        <v>1</v>
      </c>
      <c r="G7" s="42">
        <v>3824279.946</v>
      </c>
      <c r="H7" s="42">
        <v>3440279.739</v>
      </c>
      <c r="I7" s="41">
        <v>11.16188903614038</v>
      </c>
      <c r="J7" s="33">
        <v>1</v>
      </c>
      <c r="K7" s="40">
        <v>496774</v>
      </c>
      <c r="L7" s="40">
        <v>479902</v>
      </c>
      <c r="M7" s="41">
        <v>3.515717792382612</v>
      </c>
    </row>
    <row r="8" spans="1:13" s="14" customFormat="1" ht="20.25" customHeight="1">
      <c r="A8" s="39" t="s">
        <v>11</v>
      </c>
      <c r="B8" s="28">
        <v>2</v>
      </c>
      <c r="C8" s="40">
        <v>41884059</v>
      </c>
      <c r="D8" s="40">
        <v>40460135</v>
      </c>
      <c r="E8" s="41">
        <v>3.5193258747159395</v>
      </c>
      <c r="F8" s="33">
        <v>2</v>
      </c>
      <c r="G8" s="42">
        <v>407461.133</v>
      </c>
      <c r="H8" s="42">
        <v>428907.465</v>
      </c>
      <c r="I8" s="41">
        <v>-5.000223533064423</v>
      </c>
      <c r="J8" s="33">
        <v>2</v>
      </c>
      <c r="K8" s="40">
        <v>263586</v>
      </c>
      <c r="L8" s="40">
        <v>261981</v>
      </c>
      <c r="M8" s="41">
        <v>0.6126398479279032</v>
      </c>
    </row>
    <row r="9" spans="1:13" s="13" customFormat="1" ht="20.25" customHeight="1">
      <c r="A9" s="15" t="s">
        <v>12</v>
      </c>
      <c r="B9" s="26"/>
      <c r="C9" s="16">
        <f>SUM(C10:C16)</f>
        <v>57589078</v>
      </c>
      <c r="D9" s="16">
        <f>SUM(D10:D16)</f>
        <v>50504216</v>
      </c>
      <c r="E9" s="9">
        <f>(C9/D9-1)*100</f>
        <v>14.028258551721695</v>
      </c>
      <c r="F9" s="26"/>
      <c r="G9" s="17">
        <f aca="true" t="shared" si="1" ref="G9:L9">SUM(G10:G16)</f>
        <v>799951.4269999999</v>
      </c>
      <c r="H9" s="17">
        <f t="shared" si="1"/>
        <v>686343.492</v>
      </c>
      <c r="I9" s="18">
        <f>(G9/H9-1)*100</f>
        <v>16.55263528017834</v>
      </c>
      <c r="J9" s="37"/>
      <c r="K9" s="12">
        <f t="shared" si="1"/>
        <v>460303</v>
      </c>
      <c r="L9" s="12">
        <f t="shared" si="1"/>
        <v>422638</v>
      </c>
      <c r="M9" s="9">
        <f>(K9/L9-1)*100</f>
        <v>8.911882036163332</v>
      </c>
    </row>
    <row r="10" spans="1:13" s="55" customFormat="1" ht="20.25" customHeight="1">
      <c r="A10" s="51" t="s">
        <v>13</v>
      </c>
      <c r="B10" s="27">
        <v>1</v>
      </c>
      <c r="C10" s="52">
        <v>35570411</v>
      </c>
      <c r="D10" s="52">
        <v>31594959</v>
      </c>
      <c r="E10" s="53">
        <v>12.582551539313597</v>
      </c>
      <c r="F10" s="34">
        <v>1</v>
      </c>
      <c r="G10" s="54">
        <v>589461.603</v>
      </c>
      <c r="H10" s="54">
        <v>487984.19</v>
      </c>
      <c r="I10" s="53">
        <v>20.795225558434588</v>
      </c>
      <c r="J10" s="34">
        <v>1</v>
      </c>
      <c r="K10" s="52">
        <v>271066</v>
      </c>
      <c r="L10" s="52">
        <v>251048</v>
      </c>
      <c r="M10" s="53">
        <v>7.9737739396450085</v>
      </c>
    </row>
    <row r="11" spans="1:13" s="55" customFormat="1" ht="20.25" customHeight="1">
      <c r="A11" s="51" t="s">
        <v>14</v>
      </c>
      <c r="B11" s="27">
        <v>2</v>
      </c>
      <c r="C11" s="52">
        <v>9390527</v>
      </c>
      <c r="D11" s="52">
        <v>7792305</v>
      </c>
      <c r="E11" s="53">
        <v>20.512325942067207</v>
      </c>
      <c r="F11" s="34">
        <v>2</v>
      </c>
      <c r="G11" s="54">
        <v>120446.857</v>
      </c>
      <c r="H11" s="54">
        <v>107019.707</v>
      </c>
      <c r="I11" s="53">
        <v>12.546427547218016</v>
      </c>
      <c r="J11" s="34">
        <v>3</v>
      </c>
      <c r="K11" s="52">
        <v>73257</v>
      </c>
      <c r="L11" s="52">
        <v>63663</v>
      </c>
      <c r="M11" s="53">
        <v>15.069977852127609</v>
      </c>
    </row>
    <row r="12" spans="1:13" s="55" customFormat="1" ht="20.25" customHeight="1">
      <c r="A12" s="51" t="s">
        <v>15</v>
      </c>
      <c r="B12" s="27">
        <v>3</v>
      </c>
      <c r="C12" s="52">
        <v>9285621</v>
      </c>
      <c r="D12" s="52">
        <v>8189717</v>
      </c>
      <c r="E12" s="53">
        <v>13.381463608571579</v>
      </c>
      <c r="F12" s="34">
        <v>3</v>
      </c>
      <c r="G12" s="54">
        <v>75531.85</v>
      </c>
      <c r="H12" s="54">
        <v>77747.681</v>
      </c>
      <c r="I12" s="53">
        <v>-2.8500284143523085</v>
      </c>
      <c r="J12" s="34">
        <v>2</v>
      </c>
      <c r="K12" s="52">
        <v>74505</v>
      </c>
      <c r="L12" s="52">
        <v>67916</v>
      </c>
      <c r="M12" s="53">
        <v>9.701690323340598</v>
      </c>
    </row>
    <row r="13" spans="1:13" s="55" customFormat="1" ht="20.25" customHeight="1">
      <c r="A13" s="51" t="s">
        <v>16</v>
      </c>
      <c r="B13" s="27">
        <v>4</v>
      </c>
      <c r="C13" s="52">
        <v>1294895</v>
      </c>
      <c r="D13" s="52">
        <v>1226697</v>
      </c>
      <c r="E13" s="53">
        <v>5.559482088893997</v>
      </c>
      <c r="F13" s="34">
        <v>4</v>
      </c>
      <c r="G13" s="54">
        <v>6870.782</v>
      </c>
      <c r="H13" s="54">
        <v>5913.918</v>
      </c>
      <c r="I13" s="53">
        <v>16.179865868955243</v>
      </c>
      <c r="J13" s="34">
        <v>5</v>
      </c>
      <c r="K13" s="52">
        <v>10974</v>
      </c>
      <c r="L13" s="52">
        <v>11302</v>
      </c>
      <c r="M13" s="53">
        <v>-2.9021412139444345</v>
      </c>
    </row>
    <row r="14" spans="1:13" s="55" customFormat="1" ht="20.25" customHeight="1">
      <c r="A14" s="51" t="s">
        <v>17</v>
      </c>
      <c r="B14" s="27">
        <v>5</v>
      </c>
      <c r="C14" s="52">
        <v>1023039</v>
      </c>
      <c r="D14" s="52">
        <v>800877</v>
      </c>
      <c r="E14" s="53">
        <v>27.739840200180556</v>
      </c>
      <c r="F14" s="34">
        <v>7</v>
      </c>
      <c r="G14" s="54">
        <v>196.769</v>
      </c>
      <c r="H14" s="54">
        <v>319.124</v>
      </c>
      <c r="I14" s="53">
        <v>-38.34089570198419</v>
      </c>
      <c r="J14" s="34">
        <v>4</v>
      </c>
      <c r="K14" s="52">
        <v>22395</v>
      </c>
      <c r="L14" s="52">
        <v>21359</v>
      </c>
      <c r="M14" s="53">
        <v>4.850414345240882</v>
      </c>
    </row>
    <row r="15" spans="1:20" s="56" customFormat="1" ht="20.25" customHeight="1">
      <c r="A15" s="51" t="s">
        <v>18</v>
      </c>
      <c r="B15" s="27">
        <v>6</v>
      </c>
      <c r="C15" s="52">
        <v>821965</v>
      </c>
      <c r="D15" s="52">
        <v>691442</v>
      </c>
      <c r="E15" s="53">
        <v>18.87692677043049</v>
      </c>
      <c r="F15" s="34">
        <v>5</v>
      </c>
      <c r="G15" s="54">
        <v>6841.723</v>
      </c>
      <c r="H15" s="54">
        <v>6719.457</v>
      </c>
      <c r="I15" s="53">
        <v>1.8195815524974654</v>
      </c>
      <c r="J15" s="34">
        <v>6</v>
      </c>
      <c r="K15" s="52">
        <v>6454</v>
      </c>
      <c r="L15" s="52">
        <v>5658</v>
      </c>
      <c r="M15" s="53">
        <v>14.06857546836338</v>
      </c>
      <c r="N15" s="55"/>
      <c r="O15" s="55"/>
      <c r="P15" s="55"/>
      <c r="Q15" s="55"/>
      <c r="R15" s="55"/>
      <c r="S15" s="55"/>
      <c r="T15" s="55"/>
    </row>
    <row r="16" spans="1:13" s="55" customFormat="1" ht="20.25" customHeight="1">
      <c r="A16" s="51" t="s">
        <v>19</v>
      </c>
      <c r="B16" s="27">
        <v>7</v>
      </c>
      <c r="C16" s="52">
        <v>202620</v>
      </c>
      <c r="D16" s="52">
        <v>208219</v>
      </c>
      <c r="E16" s="53">
        <v>-2.6889957208516035</v>
      </c>
      <c r="F16" s="34">
        <v>6</v>
      </c>
      <c r="G16" s="54">
        <v>601.843</v>
      </c>
      <c r="H16" s="54">
        <v>639.415</v>
      </c>
      <c r="I16" s="53">
        <v>-5.875996027618996</v>
      </c>
      <c r="J16" s="34">
        <v>7</v>
      </c>
      <c r="K16" s="52">
        <v>1652</v>
      </c>
      <c r="L16" s="52">
        <v>1692</v>
      </c>
      <c r="M16" s="53">
        <v>-2.3640661938534278</v>
      </c>
    </row>
    <row r="17" spans="1:13" s="50" customFormat="1" ht="20.25" customHeight="1">
      <c r="A17" s="43" t="s">
        <v>20</v>
      </c>
      <c r="B17" s="44"/>
      <c r="C17" s="45">
        <f>SUM(C18:C23)</f>
        <v>43129586</v>
      </c>
      <c r="D17" s="45">
        <f>SUM(D18:D23)</f>
        <v>38778559</v>
      </c>
      <c r="E17" s="46">
        <f>(C17/D17-1)*100</f>
        <v>11.220187423673988</v>
      </c>
      <c r="F17" s="44"/>
      <c r="G17" s="47">
        <f aca="true" t="shared" si="2" ref="G17:L17">SUM(G18:G23)</f>
        <v>524961.986</v>
      </c>
      <c r="H17" s="47">
        <f t="shared" si="2"/>
        <v>500804.7540000001</v>
      </c>
      <c r="I17" s="48">
        <f>(G17/H17-1)*100</f>
        <v>4.8236826441947045</v>
      </c>
      <c r="J17" s="47"/>
      <c r="K17" s="49">
        <f t="shared" si="2"/>
        <v>338819</v>
      </c>
      <c r="L17" s="49">
        <f t="shared" si="2"/>
        <v>323924</v>
      </c>
      <c r="M17" s="46">
        <f>(K17/L17-1)*100</f>
        <v>4.59830083599857</v>
      </c>
    </row>
    <row r="18" spans="1:20" s="55" customFormat="1" ht="20.25" customHeight="1">
      <c r="A18" s="51" t="s">
        <v>21</v>
      </c>
      <c r="B18" s="27">
        <v>1</v>
      </c>
      <c r="C18" s="52">
        <v>24485239</v>
      </c>
      <c r="D18" s="52">
        <v>22737610</v>
      </c>
      <c r="E18" s="53">
        <v>7.686071667162908</v>
      </c>
      <c r="F18" s="33">
        <v>1</v>
      </c>
      <c r="G18" s="54">
        <v>338655.729</v>
      </c>
      <c r="H18" s="54">
        <v>328419.536</v>
      </c>
      <c r="I18" s="53">
        <v>3.1168039284971067</v>
      </c>
      <c r="J18" s="34">
        <v>1</v>
      </c>
      <c r="K18" s="52">
        <v>186454</v>
      </c>
      <c r="L18" s="52">
        <v>183546</v>
      </c>
      <c r="M18" s="53">
        <v>1.5843439791659857</v>
      </c>
      <c r="N18" s="56"/>
      <c r="O18" s="56"/>
      <c r="P18" s="56"/>
      <c r="Q18" s="56"/>
      <c r="R18" s="56"/>
      <c r="S18" s="56"/>
      <c r="T18" s="56"/>
    </row>
    <row r="19" spans="1:13" s="55" customFormat="1" ht="20.25" customHeight="1">
      <c r="A19" s="57" t="s">
        <v>22</v>
      </c>
      <c r="B19" s="27">
        <v>2</v>
      </c>
      <c r="C19" s="52">
        <v>12469235</v>
      </c>
      <c r="D19" s="52">
        <v>11606446</v>
      </c>
      <c r="E19" s="53">
        <v>7.433705373720775</v>
      </c>
      <c r="F19" s="33">
        <v>2</v>
      </c>
      <c r="G19" s="54">
        <v>125602.651</v>
      </c>
      <c r="H19" s="54">
        <v>121657.473</v>
      </c>
      <c r="I19" s="53">
        <v>3.242857099292207</v>
      </c>
      <c r="J19" s="33">
        <v>2</v>
      </c>
      <c r="K19" s="52">
        <v>98908</v>
      </c>
      <c r="L19" s="52">
        <v>97606</v>
      </c>
      <c r="M19" s="53">
        <v>1.3339343892793476</v>
      </c>
    </row>
    <row r="20" spans="1:20" s="55" customFormat="1" ht="20.25" customHeight="1">
      <c r="A20" s="57" t="s">
        <v>23</v>
      </c>
      <c r="B20" s="27">
        <v>3</v>
      </c>
      <c r="C20" s="52">
        <v>5340586</v>
      </c>
      <c r="D20" s="52">
        <v>3793150</v>
      </c>
      <c r="E20" s="53">
        <v>40.79553932747189</v>
      </c>
      <c r="F20" s="33">
        <v>3</v>
      </c>
      <c r="G20" s="54">
        <v>59277.794</v>
      </c>
      <c r="H20" s="54">
        <v>49683.369</v>
      </c>
      <c r="I20" s="53">
        <v>19.311140112096673</v>
      </c>
      <c r="J20" s="34">
        <v>3</v>
      </c>
      <c r="K20" s="52">
        <v>43926</v>
      </c>
      <c r="L20" s="52">
        <v>33787</v>
      </c>
      <c r="M20" s="53">
        <v>30.008583182880987</v>
      </c>
      <c r="N20" s="56"/>
      <c r="O20" s="56"/>
      <c r="P20" s="56"/>
      <c r="Q20" s="56"/>
      <c r="R20" s="56"/>
      <c r="S20" s="56"/>
      <c r="T20" s="56"/>
    </row>
    <row r="21" spans="1:20" s="56" customFormat="1" ht="20.25" customHeight="1">
      <c r="A21" s="57" t="s">
        <v>24</v>
      </c>
      <c r="B21" s="27">
        <v>4</v>
      </c>
      <c r="C21" s="52">
        <v>493460</v>
      </c>
      <c r="D21" s="52">
        <v>455688</v>
      </c>
      <c r="E21" s="53">
        <v>8.289004757641193</v>
      </c>
      <c r="F21" s="33">
        <v>4</v>
      </c>
      <c r="G21" s="54">
        <v>826.934</v>
      </c>
      <c r="H21" s="54">
        <v>867.526</v>
      </c>
      <c r="I21" s="53">
        <v>-4.679052846831102</v>
      </c>
      <c r="J21" s="33">
        <v>4</v>
      </c>
      <c r="K21" s="52">
        <v>5832</v>
      </c>
      <c r="L21" s="52">
        <v>5845</v>
      </c>
      <c r="M21" s="53">
        <v>-0.22241231822070143</v>
      </c>
      <c r="N21" s="55"/>
      <c r="O21" s="55"/>
      <c r="P21" s="55"/>
      <c r="Q21" s="55"/>
      <c r="R21" s="55"/>
      <c r="S21" s="55"/>
      <c r="T21" s="55"/>
    </row>
    <row r="22" spans="1:20" s="56" customFormat="1" ht="20.25" customHeight="1">
      <c r="A22" s="51" t="s">
        <v>25</v>
      </c>
      <c r="B22" s="27">
        <v>5</v>
      </c>
      <c r="C22" s="52">
        <v>198272</v>
      </c>
      <c r="D22" s="52">
        <v>69734</v>
      </c>
      <c r="E22" s="53"/>
      <c r="F22" s="33">
        <v>5</v>
      </c>
      <c r="G22" s="54">
        <v>374.427</v>
      </c>
      <c r="H22" s="54">
        <v>80.45</v>
      </c>
      <c r="I22" s="53"/>
      <c r="J22" s="34">
        <v>5</v>
      </c>
      <c r="K22" s="52">
        <v>2095</v>
      </c>
      <c r="L22" s="52">
        <v>1531</v>
      </c>
      <c r="M22" s="53"/>
      <c r="N22" s="55"/>
      <c r="O22" s="55"/>
      <c r="P22" s="55"/>
      <c r="Q22" s="55"/>
      <c r="R22" s="55"/>
      <c r="S22" s="55"/>
      <c r="T22" s="55"/>
    </row>
    <row r="23" spans="1:13" s="55" customFormat="1" ht="20.25" customHeight="1">
      <c r="A23" s="51" t="s">
        <v>26</v>
      </c>
      <c r="B23" s="27">
        <v>6</v>
      </c>
      <c r="C23" s="52">
        <v>142794</v>
      </c>
      <c r="D23" s="52">
        <v>115931</v>
      </c>
      <c r="E23" s="53">
        <v>23.17154169290354</v>
      </c>
      <c r="F23" s="33">
        <v>6</v>
      </c>
      <c r="G23" s="54">
        <v>224.451</v>
      </c>
      <c r="H23" s="54">
        <v>96.4</v>
      </c>
      <c r="I23" s="53">
        <v>132.8329875518672</v>
      </c>
      <c r="J23" s="33">
        <v>6</v>
      </c>
      <c r="K23" s="52">
        <v>1604</v>
      </c>
      <c r="L23" s="52">
        <v>1609</v>
      </c>
      <c r="M23" s="53">
        <v>-0.3107520198881293</v>
      </c>
    </row>
    <row r="24" spans="1:13" s="50" customFormat="1" ht="20.25" customHeight="1">
      <c r="A24" s="43" t="s">
        <v>27</v>
      </c>
      <c r="B24" s="44"/>
      <c r="C24" s="45">
        <f>SUM(C25:C33)</f>
        <v>50236110</v>
      </c>
      <c r="D24" s="45">
        <f>SUM(D25:D33)</f>
        <v>42146957</v>
      </c>
      <c r="E24" s="46">
        <f>(C24/D24-1)*100</f>
        <v>19.192733178815267</v>
      </c>
      <c r="F24" s="44"/>
      <c r="G24" s="47">
        <f aca="true" t="shared" si="3" ref="G24:L24">SUM(G25:G33)</f>
        <v>410286.00200000004</v>
      </c>
      <c r="H24" s="47">
        <f t="shared" si="3"/>
        <v>408954.21400000004</v>
      </c>
      <c r="I24" s="48">
        <f>(G24/H24-1)*100</f>
        <v>0.32565699396363</v>
      </c>
      <c r="J24" s="47"/>
      <c r="K24" s="49">
        <f t="shared" si="3"/>
        <v>489390</v>
      </c>
      <c r="L24" s="49">
        <f t="shared" si="3"/>
        <v>418330</v>
      </c>
      <c r="M24" s="46">
        <f>(K24/L24-1)*100</f>
        <v>16.986589534577966</v>
      </c>
    </row>
    <row r="25" spans="1:20" s="56" customFormat="1" ht="20.25" customHeight="1">
      <c r="A25" s="51" t="s">
        <v>28</v>
      </c>
      <c r="B25" s="28">
        <v>1</v>
      </c>
      <c r="C25" s="52">
        <v>23210530</v>
      </c>
      <c r="D25" s="52">
        <v>20505038</v>
      </c>
      <c r="E25" s="53">
        <v>13.194279376609789</v>
      </c>
      <c r="F25" s="34">
        <v>1</v>
      </c>
      <c r="G25" s="54">
        <v>232063.892</v>
      </c>
      <c r="H25" s="54">
        <v>230747.807</v>
      </c>
      <c r="I25" s="53">
        <v>0.570356449801489</v>
      </c>
      <c r="J25" s="33">
        <v>1</v>
      </c>
      <c r="K25" s="52">
        <v>179592</v>
      </c>
      <c r="L25" s="52">
        <v>168537</v>
      </c>
      <c r="M25" s="53">
        <v>6.55939051958917</v>
      </c>
      <c r="N25" s="55"/>
      <c r="O25" s="55"/>
      <c r="P25" s="55"/>
      <c r="Q25" s="55"/>
      <c r="R25" s="55"/>
      <c r="S25" s="55"/>
      <c r="T25" s="55"/>
    </row>
    <row r="26" spans="1:13" s="55" customFormat="1" ht="20.25" customHeight="1">
      <c r="A26" s="51" t="s">
        <v>29</v>
      </c>
      <c r="B26" s="27">
        <v>2</v>
      </c>
      <c r="C26" s="52">
        <v>14319264</v>
      </c>
      <c r="D26" s="52">
        <v>11616914</v>
      </c>
      <c r="E26" s="53">
        <v>23.262201992715102</v>
      </c>
      <c r="F26" s="34">
        <v>2</v>
      </c>
      <c r="G26" s="54">
        <v>95151.48</v>
      </c>
      <c r="H26" s="54">
        <v>100013.159</v>
      </c>
      <c r="I26" s="53">
        <v>-4.8610393358338015</v>
      </c>
      <c r="J26" s="33">
        <v>2</v>
      </c>
      <c r="K26" s="52">
        <v>115529</v>
      </c>
      <c r="L26" s="52">
        <v>100152</v>
      </c>
      <c r="M26" s="53">
        <v>15.353662433101686</v>
      </c>
    </row>
    <row r="27" spans="1:20" s="56" customFormat="1" ht="20.25" customHeight="1">
      <c r="A27" s="57" t="s">
        <v>58</v>
      </c>
      <c r="B27" s="28">
        <v>3</v>
      </c>
      <c r="C27" s="52">
        <v>6503015</v>
      </c>
      <c r="D27" s="52">
        <v>5135200</v>
      </c>
      <c r="E27" s="53">
        <v>26.636060912914783</v>
      </c>
      <c r="F27" s="34">
        <v>3</v>
      </c>
      <c r="G27" s="54">
        <v>41140.739</v>
      </c>
      <c r="H27" s="54">
        <v>43055.296</v>
      </c>
      <c r="I27" s="53">
        <v>-4.446739838927134</v>
      </c>
      <c r="J27" s="33">
        <v>3</v>
      </c>
      <c r="K27" s="52">
        <v>62105</v>
      </c>
      <c r="L27" s="52">
        <v>50962</v>
      </c>
      <c r="M27" s="53">
        <v>21.86531140850045</v>
      </c>
      <c r="N27" s="55"/>
      <c r="O27" s="55"/>
      <c r="P27" s="55"/>
      <c r="Q27" s="55"/>
      <c r="R27" s="55"/>
      <c r="S27" s="55"/>
      <c r="T27" s="55"/>
    </row>
    <row r="28" spans="1:20" s="55" customFormat="1" ht="20.25" customHeight="1">
      <c r="A28" s="57" t="s">
        <v>30</v>
      </c>
      <c r="B28" s="27">
        <v>4</v>
      </c>
      <c r="C28" s="52">
        <v>2037485</v>
      </c>
      <c r="D28" s="52">
        <v>1735309</v>
      </c>
      <c r="E28" s="53">
        <v>17.41338286149614</v>
      </c>
      <c r="F28" s="34">
        <v>6</v>
      </c>
      <c r="G28" s="54">
        <v>5729.036</v>
      </c>
      <c r="H28" s="54">
        <v>5255.802</v>
      </c>
      <c r="I28" s="53">
        <v>9.004030212705889</v>
      </c>
      <c r="J28" s="33">
        <v>6</v>
      </c>
      <c r="K28" s="52">
        <v>17780</v>
      </c>
      <c r="L28" s="52">
        <v>15263</v>
      </c>
      <c r="M28" s="53">
        <v>16.490860250278452</v>
      </c>
      <c r="N28" s="56"/>
      <c r="O28" s="56"/>
      <c r="P28" s="56"/>
      <c r="Q28" s="56"/>
      <c r="R28" s="56"/>
      <c r="S28" s="56"/>
      <c r="T28" s="56"/>
    </row>
    <row r="29" spans="1:13" s="55" customFormat="1" ht="20.25" customHeight="1">
      <c r="A29" s="51" t="s">
        <v>31</v>
      </c>
      <c r="B29" s="28">
        <v>5</v>
      </c>
      <c r="C29" s="52">
        <v>1328071</v>
      </c>
      <c r="D29" s="52">
        <v>1203387</v>
      </c>
      <c r="E29" s="53">
        <v>10.361089159181544</v>
      </c>
      <c r="F29" s="34">
        <v>5</v>
      </c>
      <c r="G29" s="54">
        <v>6128.694</v>
      </c>
      <c r="H29" s="54">
        <v>5128.955</v>
      </c>
      <c r="I29" s="53">
        <v>19.49206027348652</v>
      </c>
      <c r="J29" s="33">
        <v>7</v>
      </c>
      <c r="K29" s="52">
        <v>12281</v>
      </c>
      <c r="L29" s="52">
        <v>12079</v>
      </c>
      <c r="M29" s="53">
        <v>1.6723238678698567</v>
      </c>
    </row>
    <row r="30" spans="1:13" s="55" customFormat="1" ht="20.25" customHeight="1">
      <c r="A30" s="57" t="s">
        <v>32</v>
      </c>
      <c r="B30" s="27">
        <v>6</v>
      </c>
      <c r="C30" s="52">
        <v>970860</v>
      </c>
      <c r="D30" s="52">
        <v>623948</v>
      </c>
      <c r="E30" s="53">
        <v>55.599505086962374</v>
      </c>
      <c r="F30" s="34">
        <v>7</v>
      </c>
      <c r="G30" s="54">
        <v>2247.254</v>
      </c>
      <c r="H30" s="54">
        <v>1813.455</v>
      </c>
      <c r="I30" s="53">
        <v>23.921133968033395</v>
      </c>
      <c r="J30" s="33">
        <v>8</v>
      </c>
      <c r="K30" s="52">
        <v>8122</v>
      </c>
      <c r="L30" s="52">
        <v>5794</v>
      </c>
      <c r="M30" s="53">
        <v>40.17949603037625</v>
      </c>
    </row>
    <row r="31" spans="1:13" s="56" customFormat="1" ht="20.25" customHeight="1">
      <c r="A31" s="57" t="s">
        <v>33</v>
      </c>
      <c r="B31" s="28">
        <v>7</v>
      </c>
      <c r="C31" s="52">
        <v>737741</v>
      </c>
      <c r="D31" s="52">
        <v>408507</v>
      </c>
      <c r="E31" s="53">
        <v>80.59445737771935</v>
      </c>
      <c r="F31" s="34">
        <v>8</v>
      </c>
      <c r="G31" s="54">
        <v>1026.819</v>
      </c>
      <c r="H31" s="54">
        <v>456.571</v>
      </c>
      <c r="I31" s="53">
        <v>124.89798957883875</v>
      </c>
      <c r="J31" s="33">
        <v>5</v>
      </c>
      <c r="K31" s="52">
        <v>43383</v>
      </c>
      <c r="L31" s="52">
        <v>16827</v>
      </c>
      <c r="M31" s="53">
        <v>157.81779283294705</v>
      </c>
    </row>
    <row r="32" spans="1:20" s="56" customFormat="1" ht="20.25" customHeight="1">
      <c r="A32" s="57" t="s">
        <v>35</v>
      </c>
      <c r="B32" s="27">
        <v>8</v>
      </c>
      <c r="C32" s="52">
        <v>597763</v>
      </c>
      <c r="D32" s="52">
        <v>540828</v>
      </c>
      <c r="E32" s="53">
        <v>10.527376541155412</v>
      </c>
      <c r="F32" s="34">
        <v>4</v>
      </c>
      <c r="G32" s="54">
        <v>26469.175</v>
      </c>
      <c r="H32" s="54">
        <v>22185.581</v>
      </c>
      <c r="I32" s="53">
        <v>19.308009107356717</v>
      </c>
      <c r="J32" s="33">
        <v>9</v>
      </c>
      <c r="K32" s="52">
        <v>6358</v>
      </c>
      <c r="L32" s="52">
        <v>6499</v>
      </c>
      <c r="M32" s="53">
        <v>-2.1695645483920605</v>
      </c>
      <c r="N32" s="55"/>
      <c r="O32" s="55"/>
      <c r="P32" s="55"/>
      <c r="Q32" s="55"/>
      <c r="R32" s="55"/>
      <c r="S32" s="55"/>
      <c r="T32" s="55"/>
    </row>
    <row r="33" spans="1:13" s="55" customFormat="1" ht="20.25" customHeight="1">
      <c r="A33" s="57" t="s">
        <v>34</v>
      </c>
      <c r="B33" s="28">
        <v>9</v>
      </c>
      <c r="C33" s="52">
        <v>531381</v>
      </c>
      <c r="D33" s="52">
        <v>377826</v>
      </c>
      <c r="E33" s="53">
        <v>40.641723968175825</v>
      </c>
      <c r="F33" s="34">
        <v>9</v>
      </c>
      <c r="G33" s="54">
        <v>328.913</v>
      </c>
      <c r="H33" s="54">
        <v>297.588</v>
      </c>
      <c r="I33" s="53">
        <v>10.526298103418144</v>
      </c>
      <c r="J33" s="33">
        <v>4</v>
      </c>
      <c r="K33" s="52">
        <v>44240</v>
      </c>
      <c r="L33" s="52">
        <v>42217</v>
      </c>
      <c r="M33" s="53">
        <v>4.791908472890068</v>
      </c>
    </row>
    <row r="34" spans="1:13" s="50" customFormat="1" ht="20.25" customHeight="1">
      <c r="A34" s="43" t="s">
        <v>36</v>
      </c>
      <c r="B34" s="44"/>
      <c r="C34" s="45">
        <f>SUM(C35:C43)</f>
        <v>44461165</v>
      </c>
      <c r="D34" s="45">
        <f>SUM(D35:D43)</f>
        <v>37256715</v>
      </c>
      <c r="E34" s="46">
        <f>(C34/D34-1)*100</f>
        <v>19.33731946039794</v>
      </c>
      <c r="F34" s="44"/>
      <c r="G34" s="47">
        <f aca="true" t="shared" si="4" ref="G34:L34">SUM(G35:G43)</f>
        <v>570951.5059999999</v>
      </c>
      <c r="H34" s="47">
        <f t="shared" si="4"/>
        <v>516626.434</v>
      </c>
      <c r="I34" s="48">
        <f>(G34/H34-1)*100</f>
        <v>10.515348891342246</v>
      </c>
      <c r="J34" s="47"/>
      <c r="K34" s="49">
        <f t="shared" si="4"/>
        <v>463132</v>
      </c>
      <c r="L34" s="49">
        <f t="shared" si="4"/>
        <v>393538</v>
      </c>
      <c r="M34" s="46">
        <f>(K34/L34-1)*100</f>
        <v>17.684188058078256</v>
      </c>
    </row>
    <row r="35" spans="1:13" s="55" customFormat="1" ht="20.25" customHeight="1">
      <c r="A35" s="57" t="s">
        <v>37</v>
      </c>
      <c r="B35" s="28">
        <v>1</v>
      </c>
      <c r="C35" s="52">
        <v>25822936</v>
      </c>
      <c r="D35" s="52">
        <v>22357998</v>
      </c>
      <c r="E35" s="53">
        <v>15.497532471377804</v>
      </c>
      <c r="F35" s="34">
        <v>1</v>
      </c>
      <c r="G35" s="54">
        <v>374214.902</v>
      </c>
      <c r="H35" s="54">
        <v>341267.114</v>
      </c>
      <c r="I35" s="53">
        <v>9.654545266263188</v>
      </c>
      <c r="J35" s="33">
        <v>1</v>
      </c>
      <c r="K35" s="52">
        <v>209394</v>
      </c>
      <c r="L35" s="52">
        <v>187968</v>
      </c>
      <c r="M35" s="53">
        <v>11.398748723186927</v>
      </c>
    </row>
    <row r="36" spans="1:13" s="55" customFormat="1" ht="20.25" customHeight="1">
      <c r="A36" s="57" t="s">
        <v>38</v>
      </c>
      <c r="B36" s="28">
        <v>2</v>
      </c>
      <c r="C36" s="52">
        <v>6683380</v>
      </c>
      <c r="D36" s="52">
        <v>5561927</v>
      </c>
      <c r="E36" s="53">
        <v>20.163029827611904</v>
      </c>
      <c r="F36" s="33">
        <v>2</v>
      </c>
      <c r="G36" s="54">
        <v>107598.111</v>
      </c>
      <c r="H36" s="54">
        <v>95983.689</v>
      </c>
      <c r="I36" s="53">
        <v>12.100412185657925</v>
      </c>
      <c r="J36" s="33">
        <v>3</v>
      </c>
      <c r="K36" s="52">
        <v>52839</v>
      </c>
      <c r="L36" s="52">
        <v>45679</v>
      </c>
      <c r="M36" s="53">
        <v>15.674598830972657</v>
      </c>
    </row>
    <row r="37" spans="1:13" s="56" customFormat="1" ht="20.25" customHeight="1">
      <c r="A37" s="57" t="s">
        <v>39</v>
      </c>
      <c r="B37" s="28">
        <v>3</v>
      </c>
      <c r="C37" s="52">
        <v>2510512</v>
      </c>
      <c r="D37" s="52">
        <v>1955844</v>
      </c>
      <c r="E37" s="53">
        <v>28.359521516030934</v>
      </c>
      <c r="F37" s="33">
        <v>4</v>
      </c>
      <c r="G37" s="54">
        <v>18871.262</v>
      </c>
      <c r="H37" s="54">
        <v>15690.432</v>
      </c>
      <c r="I37" s="53">
        <v>20.272418248267464</v>
      </c>
      <c r="J37" s="33">
        <v>4</v>
      </c>
      <c r="K37" s="52">
        <v>40498</v>
      </c>
      <c r="L37" s="52">
        <v>26121</v>
      </c>
      <c r="M37" s="53">
        <v>55.04000612533977</v>
      </c>
    </row>
    <row r="38" spans="1:20" s="55" customFormat="1" ht="20.25" customHeight="1">
      <c r="A38" s="57" t="s">
        <v>40</v>
      </c>
      <c r="B38" s="28">
        <v>4</v>
      </c>
      <c r="C38" s="52">
        <v>2009038</v>
      </c>
      <c r="D38" s="52">
        <v>1538158</v>
      </c>
      <c r="E38" s="53">
        <v>30.613239992250467</v>
      </c>
      <c r="F38" s="34">
        <v>3</v>
      </c>
      <c r="G38" s="54">
        <v>39447.321</v>
      </c>
      <c r="H38" s="54">
        <v>35371.11</v>
      </c>
      <c r="I38" s="53">
        <v>11.52412519708882</v>
      </c>
      <c r="J38" s="33">
        <v>6</v>
      </c>
      <c r="K38" s="52">
        <v>28623</v>
      </c>
      <c r="L38" s="52">
        <v>21281</v>
      </c>
      <c r="M38" s="53">
        <v>34.500258446501576</v>
      </c>
      <c r="N38" s="56"/>
      <c r="O38" s="56"/>
      <c r="P38" s="56"/>
      <c r="Q38" s="56"/>
      <c r="R38" s="56"/>
      <c r="S38" s="56"/>
      <c r="T38" s="56"/>
    </row>
    <row r="39" spans="1:13" s="56" customFormat="1" ht="20.25" customHeight="1">
      <c r="A39" s="51" t="s">
        <v>42</v>
      </c>
      <c r="B39" s="28">
        <v>5</v>
      </c>
      <c r="C39" s="52">
        <v>1916517</v>
      </c>
      <c r="D39" s="52">
        <v>1487086</v>
      </c>
      <c r="E39" s="53">
        <v>28.87734804846525</v>
      </c>
      <c r="F39" s="33">
        <v>6</v>
      </c>
      <c r="G39" s="54">
        <v>9232.923</v>
      </c>
      <c r="H39" s="54">
        <v>9088.082</v>
      </c>
      <c r="I39" s="53">
        <v>1.5937466233249253</v>
      </c>
      <c r="J39" s="34">
        <v>5</v>
      </c>
      <c r="K39" s="52">
        <v>36537</v>
      </c>
      <c r="L39" s="52">
        <v>29470</v>
      </c>
      <c r="M39" s="53">
        <v>23.980318968442486</v>
      </c>
    </row>
    <row r="40" spans="1:20" s="56" customFormat="1" ht="20.25" customHeight="1">
      <c r="A40" s="51" t="s">
        <v>41</v>
      </c>
      <c r="B40" s="28">
        <v>6</v>
      </c>
      <c r="C40" s="52">
        <v>1836515</v>
      </c>
      <c r="D40" s="52">
        <v>1434193</v>
      </c>
      <c r="E40" s="53">
        <v>28.052151976756267</v>
      </c>
      <c r="F40" s="34">
        <v>5</v>
      </c>
      <c r="G40" s="54">
        <v>9377.582</v>
      </c>
      <c r="H40" s="54">
        <v>8225.549</v>
      </c>
      <c r="I40" s="53">
        <v>14.005545404932843</v>
      </c>
      <c r="J40" s="34">
        <v>2</v>
      </c>
      <c r="K40" s="52">
        <v>55503</v>
      </c>
      <c r="L40" s="52">
        <v>38080</v>
      </c>
      <c r="M40" s="53">
        <v>45.75367647058823</v>
      </c>
      <c r="N40" s="55"/>
      <c r="O40" s="55"/>
      <c r="P40" s="55"/>
      <c r="Q40" s="55"/>
      <c r="R40" s="55"/>
      <c r="S40" s="55"/>
      <c r="T40" s="55"/>
    </row>
    <row r="41" spans="1:20" s="55" customFormat="1" ht="20.25" customHeight="1">
      <c r="A41" s="51" t="s">
        <v>44</v>
      </c>
      <c r="B41" s="28">
        <v>7</v>
      </c>
      <c r="C41" s="52">
        <v>1302974</v>
      </c>
      <c r="D41" s="52">
        <v>1209004</v>
      </c>
      <c r="E41" s="53">
        <v>7.772513573156085</v>
      </c>
      <c r="F41" s="34">
        <v>7</v>
      </c>
      <c r="G41" s="54">
        <v>5539.634</v>
      </c>
      <c r="H41" s="54">
        <v>5118.02</v>
      </c>
      <c r="I41" s="53">
        <v>8.237834162429994</v>
      </c>
      <c r="J41" s="34">
        <v>8</v>
      </c>
      <c r="K41" s="52">
        <v>13121</v>
      </c>
      <c r="L41" s="52">
        <v>12402</v>
      </c>
      <c r="M41" s="53">
        <v>5.797452023867118</v>
      </c>
      <c r="N41" s="56"/>
      <c r="O41" s="56"/>
      <c r="P41" s="56"/>
      <c r="Q41" s="56"/>
      <c r="R41" s="56"/>
      <c r="S41" s="56"/>
      <c r="T41" s="56"/>
    </row>
    <row r="42" spans="1:13" s="55" customFormat="1" ht="20.25" customHeight="1">
      <c r="A42" s="57" t="s">
        <v>43</v>
      </c>
      <c r="B42" s="28">
        <v>8</v>
      </c>
      <c r="C42" s="52">
        <v>1286369</v>
      </c>
      <c r="D42" s="52">
        <v>861533</v>
      </c>
      <c r="E42" s="53">
        <v>49.311634029108575</v>
      </c>
      <c r="F42" s="33">
        <v>8</v>
      </c>
      <c r="G42" s="54">
        <v>5006.701</v>
      </c>
      <c r="H42" s="54">
        <v>4637.467</v>
      </c>
      <c r="I42" s="53">
        <v>7.961975794113477</v>
      </c>
      <c r="J42" s="33">
        <v>7</v>
      </c>
      <c r="K42" s="52">
        <v>15385</v>
      </c>
      <c r="L42" s="52">
        <v>23215</v>
      </c>
      <c r="M42" s="53">
        <v>-33.728192978677576</v>
      </c>
    </row>
    <row r="43" spans="1:13" s="55" customFormat="1" ht="20.25" customHeight="1">
      <c r="A43" s="57" t="s">
        <v>45</v>
      </c>
      <c r="B43" s="28">
        <v>9</v>
      </c>
      <c r="C43" s="52">
        <v>1092924</v>
      </c>
      <c r="D43" s="52">
        <v>850972</v>
      </c>
      <c r="E43" s="53">
        <v>28.43242785896598</v>
      </c>
      <c r="F43" s="34">
        <v>9</v>
      </c>
      <c r="G43" s="54">
        <v>1663.07</v>
      </c>
      <c r="H43" s="54">
        <v>1244.971</v>
      </c>
      <c r="I43" s="53">
        <v>33.58303125133035</v>
      </c>
      <c r="J43" s="33">
        <v>9</v>
      </c>
      <c r="K43" s="52">
        <v>11232</v>
      </c>
      <c r="L43" s="52">
        <v>9322</v>
      </c>
      <c r="M43" s="53">
        <v>20.489165415146964</v>
      </c>
    </row>
    <row r="44" spans="1:13" s="50" customFormat="1" ht="20.25" customHeight="1">
      <c r="A44" s="43" t="s">
        <v>46</v>
      </c>
      <c r="B44" s="44"/>
      <c r="C44" s="45">
        <f>SUM(C45:C50)</f>
        <v>14154940</v>
      </c>
      <c r="D44" s="45">
        <f>SUM(D45:D50)</f>
        <v>10501087</v>
      </c>
      <c r="E44" s="46">
        <f>(C44/D44-1)*100</f>
        <v>34.79499788926612</v>
      </c>
      <c r="F44" s="44"/>
      <c r="G44" s="47">
        <f aca="true" t="shared" si="5" ref="G44:L44">SUM(G45:G50)</f>
        <v>63607.445</v>
      </c>
      <c r="H44" s="47">
        <f t="shared" si="5"/>
        <v>63011.547</v>
      </c>
      <c r="I44" s="48">
        <f>(G44/H44-1)*100</f>
        <v>0.9456965086097613</v>
      </c>
      <c r="J44" s="47"/>
      <c r="K44" s="49">
        <f t="shared" si="5"/>
        <v>125341</v>
      </c>
      <c r="L44" s="49">
        <f t="shared" si="5"/>
        <v>96878</v>
      </c>
      <c r="M44" s="46">
        <f>(K44/L44-1)*100</f>
        <v>29.380251450277672</v>
      </c>
    </row>
    <row r="45" spans="1:13" s="55" customFormat="1" ht="20.25" customHeight="1">
      <c r="A45" s="57" t="s">
        <v>59</v>
      </c>
      <c r="B45" s="28">
        <v>1</v>
      </c>
      <c r="C45" s="52">
        <v>10937105</v>
      </c>
      <c r="D45" s="52">
        <v>7863635</v>
      </c>
      <c r="E45" s="53">
        <v>39.0845963730514</v>
      </c>
      <c r="F45" s="34">
        <v>1</v>
      </c>
      <c r="G45" s="54">
        <v>52262.407</v>
      </c>
      <c r="H45" s="54">
        <v>50607.744</v>
      </c>
      <c r="I45" s="53">
        <v>3.269584591638783</v>
      </c>
      <c r="J45" s="34">
        <v>1</v>
      </c>
      <c r="K45" s="52">
        <v>89863</v>
      </c>
      <c r="L45" s="52">
        <v>66409</v>
      </c>
      <c r="M45" s="53">
        <v>35.3175021457935</v>
      </c>
    </row>
    <row r="46" spans="1:20" s="55" customFormat="1" ht="20.25" customHeight="1">
      <c r="A46" s="57" t="s">
        <v>47</v>
      </c>
      <c r="B46" s="28">
        <v>2</v>
      </c>
      <c r="C46" s="52">
        <v>1279798</v>
      </c>
      <c r="D46" s="52">
        <v>1083240</v>
      </c>
      <c r="E46" s="53">
        <v>18.145378678778478</v>
      </c>
      <c r="F46" s="33">
        <v>2</v>
      </c>
      <c r="G46" s="54">
        <v>6628.777</v>
      </c>
      <c r="H46" s="54">
        <v>7306.567</v>
      </c>
      <c r="I46" s="53">
        <v>-9.276449528212085</v>
      </c>
      <c r="J46" s="33">
        <v>2</v>
      </c>
      <c r="K46" s="52">
        <v>16787</v>
      </c>
      <c r="L46" s="52">
        <v>15269</v>
      </c>
      <c r="M46" s="53">
        <v>9.941711965420131</v>
      </c>
      <c r="N46" s="56"/>
      <c r="O46" s="56"/>
      <c r="P46" s="56"/>
      <c r="Q46" s="56"/>
      <c r="R46" s="56"/>
      <c r="S46" s="56"/>
      <c r="T46" s="56"/>
    </row>
    <row r="47" spans="1:13" s="55" customFormat="1" ht="20.25" customHeight="1">
      <c r="A47" s="51" t="s">
        <v>48</v>
      </c>
      <c r="B47" s="28">
        <v>3</v>
      </c>
      <c r="C47" s="52">
        <v>626775</v>
      </c>
      <c r="D47" s="52">
        <v>540865</v>
      </c>
      <c r="E47" s="53">
        <v>15.883815739602303</v>
      </c>
      <c r="F47" s="34">
        <v>3</v>
      </c>
      <c r="G47" s="54">
        <v>2219.633</v>
      </c>
      <c r="H47" s="54">
        <v>3010.813</v>
      </c>
      <c r="I47" s="53">
        <v>-26.277952167736764</v>
      </c>
      <c r="J47" s="34">
        <v>3</v>
      </c>
      <c r="K47" s="52">
        <v>6266</v>
      </c>
      <c r="L47" s="52">
        <v>5870</v>
      </c>
      <c r="M47" s="53">
        <v>6.746166950596252</v>
      </c>
    </row>
    <row r="48" spans="1:13" s="55" customFormat="1" ht="20.25" customHeight="1">
      <c r="A48" s="57" t="s">
        <v>50</v>
      </c>
      <c r="B48" s="28">
        <v>4</v>
      </c>
      <c r="C48" s="52">
        <v>621880</v>
      </c>
      <c r="D48" s="52">
        <v>543371</v>
      </c>
      <c r="E48" s="53">
        <v>14.44850755745154</v>
      </c>
      <c r="F48" s="33">
        <v>4</v>
      </c>
      <c r="G48" s="54">
        <v>2120.021</v>
      </c>
      <c r="H48" s="54">
        <v>1811.009</v>
      </c>
      <c r="I48" s="53">
        <v>17.062974286709796</v>
      </c>
      <c r="J48" s="34">
        <v>5</v>
      </c>
      <c r="K48" s="52">
        <v>4638</v>
      </c>
      <c r="L48" s="52">
        <v>4252</v>
      </c>
      <c r="M48" s="53">
        <v>9.078080903104421</v>
      </c>
    </row>
    <row r="49" spans="1:13" s="55" customFormat="1" ht="20.25" customHeight="1">
      <c r="A49" s="57" t="s">
        <v>49</v>
      </c>
      <c r="B49" s="28">
        <v>5</v>
      </c>
      <c r="C49" s="52">
        <v>542727</v>
      </c>
      <c r="D49" s="52">
        <v>469976</v>
      </c>
      <c r="E49" s="53">
        <v>15.479726624338264</v>
      </c>
      <c r="F49" s="34">
        <v>5</v>
      </c>
      <c r="G49" s="54">
        <v>369.986</v>
      </c>
      <c r="H49" s="54">
        <v>275.414</v>
      </c>
      <c r="I49" s="53">
        <v>34.338123697415526</v>
      </c>
      <c r="J49" s="33">
        <v>4</v>
      </c>
      <c r="K49" s="52">
        <v>6153</v>
      </c>
      <c r="L49" s="52">
        <v>5078</v>
      </c>
      <c r="M49" s="53">
        <v>21.169751870815283</v>
      </c>
    </row>
    <row r="50" spans="1:20" s="55" customFormat="1" ht="20.25" customHeight="1">
      <c r="A50" s="57" t="s">
        <v>51</v>
      </c>
      <c r="B50" s="28">
        <v>6</v>
      </c>
      <c r="C50" s="52">
        <v>146655</v>
      </c>
      <c r="D50" s="58"/>
      <c r="E50" s="22"/>
      <c r="F50" s="33">
        <v>6</v>
      </c>
      <c r="G50" s="54">
        <v>6.621</v>
      </c>
      <c r="H50" s="59"/>
      <c r="I50" s="22"/>
      <c r="J50" s="33">
        <v>6</v>
      </c>
      <c r="K50" s="52">
        <v>1634</v>
      </c>
      <c r="L50" s="58"/>
      <c r="M50" s="22"/>
      <c r="N50" s="56"/>
      <c r="O50" s="56"/>
      <c r="P50" s="56"/>
      <c r="Q50" s="56"/>
      <c r="R50" s="56"/>
      <c r="S50" s="56"/>
      <c r="T50" s="56"/>
    </row>
    <row r="51" spans="1:13" s="50" customFormat="1" ht="20.25" customHeight="1">
      <c r="A51" s="43" t="s">
        <v>52</v>
      </c>
      <c r="B51" s="44"/>
      <c r="C51" s="45">
        <f>SUM(C52:C56)</f>
        <v>11417477</v>
      </c>
      <c r="D51" s="45">
        <f>SUM(D52:D56)</f>
        <v>9128807</v>
      </c>
      <c r="E51" s="46">
        <f>(C51/D51-1)*100</f>
        <v>25.070855370258126</v>
      </c>
      <c r="F51" s="44"/>
      <c r="G51" s="47">
        <f aca="true" t="shared" si="6" ref="G51:L51">SUM(G52:G56)</f>
        <v>68241.67099999999</v>
      </c>
      <c r="H51" s="47">
        <f t="shared" si="6"/>
        <v>62493.47900000001</v>
      </c>
      <c r="I51" s="48">
        <f>(G51/H51-1)*100</f>
        <v>9.19806688950695</v>
      </c>
      <c r="J51" s="47"/>
      <c r="K51" s="49">
        <f t="shared" si="6"/>
        <v>111629</v>
      </c>
      <c r="L51" s="49">
        <f t="shared" si="6"/>
        <v>87054</v>
      </c>
      <c r="M51" s="46">
        <f>(K51/L51-1)*100</f>
        <v>28.229604613228567</v>
      </c>
    </row>
    <row r="52" spans="1:13" s="55" customFormat="1" ht="20.25" customHeight="1">
      <c r="A52" s="57" t="s">
        <v>53</v>
      </c>
      <c r="B52" s="28">
        <v>1</v>
      </c>
      <c r="C52" s="52">
        <v>9147128</v>
      </c>
      <c r="D52" s="52">
        <v>7391998</v>
      </c>
      <c r="E52" s="53">
        <v>23.743648199039015</v>
      </c>
      <c r="F52" s="33">
        <v>1</v>
      </c>
      <c r="G52" s="54">
        <v>63574.95</v>
      </c>
      <c r="H52" s="54">
        <v>58096.709</v>
      </c>
      <c r="I52" s="53">
        <v>9.429520353726051</v>
      </c>
      <c r="J52" s="33">
        <v>1</v>
      </c>
      <c r="K52" s="52">
        <v>76263</v>
      </c>
      <c r="L52" s="52">
        <v>63750</v>
      </c>
      <c r="M52" s="53">
        <v>19.628235294117648</v>
      </c>
    </row>
    <row r="53" spans="1:13" s="55" customFormat="1" ht="20.25" customHeight="1">
      <c r="A53" s="57" t="s">
        <v>54</v>
      </c>
      <c r="B53" s="28">
        <v>2</v>
      </c>
      <c r="C53" s="52">
        <v>725948</v>
      </c>
      <c r="D53" s="52">
        <v>604911</v>
      </c>
      <c r="E53" s="53">
        <v>20.009059183913006</v>
      </c>
      <c r="F53" s="34">
        <v>2</v>
      </c>
      <c r="G53" s="54">
        <v>2291.124</v>
      </c>
      <c r="H53" s="54">
        <v>2067.04</v>
      </c>
      <c r="I53" s="53">
        <v>10.840815852620164</v>
      </c>
      <c r="J53" s="33">
        <v>3</v>
      </c>
      <c r="K53" s="52">
        <v>8063</v>
      </c>
      <c r="L53" s="52">
        <v>6575</v>
      </c>
      <c r="M53" s="53">
        <v>22.631178707224333</v>
      </c>
    </row>
    <row r="54" spans="1:13" s="55" customFormat="1" ht="20.25" customHeight="1">
      <c r="A54" s="57" t="s">
        <v>55</v>
      </c>
      <c r="B54" s="27">
        <v>3</v>
      </c>
      <c r="C54" s="52">
        <v>610099</v>
      </c>
      <c r="D54" s="52">
        <v>450308</v>
      </c>
      <c r="E54" s="53">
        <v>35.48482372065342</v>
      </c>
      <c r="F54" s="34">
        <v>4</v>
      </c>
      <c r="G54" s="54">
        <v>532.924</v>
      </c>
      <c r="H54" s="54">
        <v>547.214</v>
      </c>
      <c r="I54" s="53">
        <v>-2.6114097958020217</v>
      </c>
      <c r="J54" s="34">
        <v>2</v>
      </c>
      <c r="K54" s="52">
        <v>16969</v>
      </c>
      <c r="L54" s="52">
        <v>8560</v>
      </c>
      <c r="M54" s="53">
        <v>98.23598130841121</v>
      </c>
    </row>
    <row r="55" spans="1:13" s="55" customFormat="1" ht="20.25" customHeight="1">
      <c r="A55" s="57" t="s">
        <v>57</v>
      </c>
      <c r="B55" s="27">
        <v>4</v>
      </c>
      <c r="C55" s="52">
        <v>475132</v>
      </c>
      <c r="D55" s="52">
        <v>355956</v>
      </c>
      <c r="E55" s="53">
        <v>33.480542538965494</v>
      </c>
      <c r="F55" s="33">
        <v>5</v>
      </c>
      <c r="G55" s="54">
        <v>408.311</v>
      </c>
      <c r="H55" s="54">
        <v>364.254</v>
      </c>
      <c r="I55" s="53">
        <v>12.095131419284334</v>
      </c>
      <c r="J55" s="34">
        <v>4</v>
      </c>
      <c r="K55" s="52">
        <v>5430</v>
      </c>
      <c r="L55" s="52">
        <v>4275</v>
      </c>
      <c r="M55" s="53">
        <v>27.017543859649123</v>
      </c>
    </row>
    <row r="56" spans="1:13" s="55" customFormat="1" ht="20.25" customHeight="1">
      <c r="A56" s="51" t="s">
        <v>56</v>
      </c>
      <c r="B56" s="28">
        <v>5</v>
      </c>
      <c r="C56" s="52">
        <v>459170</v>
      </c>
      <c r="D56" s="52">
        <v>325634</v>
      </c>
      <c r="E56" s="53">
        <v>41.00800284982527</v>
      </c>
      <c r="F56" s="33">
        <v>3</v>
      </c>
      <c r="G56" s="54">
        <v>1434.362</v>
      </c>
      <c r="H56" s="54">
        <v>1418.262</v>
      </c>
      <c r="I56" s="53">
        <v>1.135192228234285</v>
      </c>
      <c r="J56" s="33">
        <v>5</v>
      </c>
      <c r="K56" s="52">
        <v>4904</v>
      </c>
      <c r="L56" s="52">
        <v>3894</v>
      </c>
      <c r="M56" s="53">
        <v>25.937339496661533</v>
      </c>
    </row>
    <row r="57" spans="1:13" ht="14.25">
      <c r="A57" s="20"/>
      <c r="B57" s="29"/>
      <c r="C57" s="20"/>
      <c r="D57" s="20"/>
      <c r="E57" s="20"/>
      <c r="F57" s="35"/>
      <c r="G57" s="20"/>
      <c r="H57" s="20"/>
      <c r="I57" s="20"/>
      <c r="J57" s="35"/>
      <c r="K57" s="21"/>
      <c r="L57" s="21"/>
      <c r="M57" s="21"/>
    </row>
  </sheetData>
  <sheetProtection/>
  <mergeCells count="17">
    <mergeCell ref="G3:G4"/>
    <mergeCell ref="H3:H4"/>
    <mergeCell ref="I3:I4"/>
    <mergeCell ref="J3:J4"/>
    <mergeCell ref="M3:M4"/>
    <mergeCell ref="K3:K4"/>
    <mergeCell ref="L3:L4"/>
    <mergeCell ref="D3:D4"/>
    <mergeCell ref="E3:E4"/>
    <mergeCell ref="F3:F4"/>
    <mergeCell ref="A1:M1"/>
    <mergeCell ref="B2:E2"/>
    <mergeCell ref="F2:I2"/>
    <mergeCell ref="J2:M2"/>
    <mergeCell ref="A3:A4"/>
    <mergeCell ref="B3:B4"/>
    <mergeCell ref="C3:C4"/>
  </mergeCells>
  <printOptions/>
  <pageMargins left="0.15748031496062992" right="0.31496062992125984" top="0.1968503937007874" bottom="0.56" header="0.15748031496062992" footer="0.21"/>
  <pageSetup fitToHeight="0" fitToWidth="1" horizontalDpi="600" verticalDpi="600" orientation="portrait" paperSize="9" scale="5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1</cp:lastModifiedBy>
  <cp:lastPrinted>2018-01-25T01:21:05Z</cp:lastPrinted>
  <dcterms:created xsi:type="dcterms:W3CDTF">2015-09-17T08:33:13Z</dcterms:created>
  <dcterms:modified xsi:type="dcterms:W3CDTF">2018-03-13T07:48:04Z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